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Travail\Carignan-de-Bordeaux\Travaux de voirie 2019\PRO-DCE\DQE type\"/>
    </mc:Choice>
  </mc:AlternateContent>
  <xr:revisionPtr revIDLastSave="0" documentId="13_ncr:1_{E54BD260-EFF6-467E-A3A7-B5441C493FBC}" xr6:coauthVersionLast="43" xr6:coauthVersionMax="43" xr10:uidLastSave="{00000000-0000-0000-0000-000000000000}"/>
  <bookViews>
    <workbookView xWindow="-19320" yWindow="-120" windowWidth="19440" windowHeight="15000" activeTab="6" xr2:uid="{EE15B7A7-610B-495D-9053-A5A9ABF5304D}"/>
  </bookViews>
  <sheets>
    <sheet name="Beaugey" sheetId="4" r:id="rId1"/>
    <sheet name="Montfavet" sheetId="5" r:id="rId2"/>
    <sheet name="Devèze" sheetId="6" r:id="rId3"/>
    <sheet name="FItta" sheetId="1" r:id="rId4"/>
    <sheet name="Ouvré" sheetId="7" r:id="rId5"/>
    <sheet name="Oasis,Pitchou" sheetId="2" r:id="rId6"/>
    <sheet name="Moulin" sheetId="9" r:id="rId7"/>
    <sheet name="Récap" sheetId="8" r:id="rId8"/>
  </sheets>
  <externalReferences>
    <externalReference r:id="rId9"/>
  </externalReferences>
  <definedNames>
    <definedName name="_xlnm.Print_Area" localSheetId="0">Beaugey!$A$1:$F$99</definedName>
    <definedName name="_xlnm.Print_Area" localSheetId="2">Devèze!$A$1:$F$105</definedName>
    <definedName name="_xlnm.Print_Area" localSheetId="3">FItta!$A$1:$F$115</definedName>
    <definedName name="_xlnm.Print_Area" localSheetId="1">Montfavet!$A$1:$F$104</definedName>
    <definedName name="_xlnm.Print_Area" localSheetId="6">Moulin!$A$1:$F$99</definedName>
    <definedName name="_xlnm.Print_Area" localSheetId="5">'Oasis,Pitchou'!$A$1:$F$99</definedName>
    <definedName name="_xlnm.Print_Area" localSheetId="4">Ouvré!$A$1:$F$106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0" i="6" l="1"/>
  <c r="F44" i="9" l="1"/>
  <c r="F44" i="2"/>
  <c r="F44" i="1"/>
  <c r="F44" i="6"/>
  <c r="F44" i="5"/>
  <c r="F44" i="4"/>
  <c r="F44" i="7"/>
  <c r="B86" i="7" l="1"/>
  <c r="A86" i="7"/>
  <c r="B85" i="7"/>
  <c r="A26" i="7"/>
  <c r="B86" i="6"/>
  <c r="A86" i="6"/>
  <c r="B85" i="6"/>
  <c r="A26" i="6"/>
  <c r="B86" i="5"/>
  <c r="A86" i="5"/>
  <c r="B85" i="5"/>
  <c r="A26" i="5"/>
  <c r="B86" i="4"/>
  <c r="A86" i="4"/>
  <c r="B85" i="4"/>
  <c r="A26" i="4"/>
  <c r="B86" i="9"/>
  <c r="A86" i="9"/>
  <c r="B85" i="9"/>
  <c r="A26" i="9"/>
  <c r="B86" i="2"/>
  <c r="A86" i="2"/>
  <c r="B85" i="2"/>
  <c r="A26" i="2"/>
  <c r="F97" i="6"/>
  <c r="F98" i="6" s="1"/>
  <c r="F39" i="8" s="1"/>
  <c r="F94" i="9"/>
  <c r="F93" i="9"/>
  <c r="F92" i="9"/>
  <c r="F91" i="9"/>
  <c r="F90" i="9"/>
  <c r="F88" i="9"/>
  <c r="F87" i="9"/>
  <c r="F86" i="9"/>
  <c r="F82" i="9"/>
  <c r="F81" i="9"/>
  <c r="F80" i="9"/>
  <c r="F79" i="9"/>
  <c r="F78" i="9"/>
  <c r="F77" i="9"/>
  <c r="F76" i="9"/>
  <c r="F74" i="9"/>
  <c r="F73" i="9"/>
  <c r="F72" i="9"/>
  <c r="F71" i="9"/>
  <c r="F70" i="9"/>
  <c r="F69" i="9"/>
  <c r="F68" i="9"/>
  <c r="F67" i="9"/>
  <c r="F64" i="9"/>
  <c r="F63" i="9"/>
  <c r="F62" i="9"/>
  <c r="F60" i="9"/>
  <c r="F59" i="9"/>
  <c r="F58" i="9"/>
  <c r="F57" i="9"/>
  <c r="F56" i="9"/>
  <c r="F55" i="9"/>
  <c r="F54" i="9"/>
  <c r="F53" i="9"/>
  <c r="F51" i="9"/>
  <c r="F50" i="9"/>
  <c r="F49" i="9"/>
  <c r="F48" i="9"/>
  <c r="F47" i="9"/>
  <c r="F45" i="9"/>
  <c r="F43" i="9"/>
  <c r="F42" i="9"/>
  <c r="F41" i="9"/>
  <c r="F40" i="9"/>
  <c r="F39" i="9"/>
  <c r="F37" i="9"/>
  <c r="F34" i="9"/>
  <c r="F33" i="9"/>
  <c r="F32" i="9"/>
  <c r="F31" i="9"/>
  <c r="F30" i="9"/>
  <c r="F29" i="9"/>
  <c r="F28" i="9"/>
  <c r="F27" i="9"/>
  <c r="F24" i="9"/>
  <c r="F23" i="9"/>
  <c r="F22" i="9"/>
  <c r="F21" i="9"/>
  <c r="F19" i="9"/>
  <c r="F18" i="9"/>
  <c r="F17" i="9"/>
  <c r="F15" i="9"/>
  <c r="F14" i="9"/>
  <c r="F13" i="9"/>
  <c r="F11" i="9"/>
  <c r="F10" i="9"/>
  <c r="F8" i="9"/>
  <c r="F95" i="9" l="1"/>
  <c r="F89" i="8" s="1"/>
  <c r="G89" i="8" s="1"/>
  <c r="F83" i="9"/>
  <c r="F88" i="8" s="1"/>
  <c r="G88" i="8" s="1"/>
  <c r="F65" i="9"/>
  <c r="F87" i="8" s="1"/>
  <c r="G87" i="8" s="1"/>
  <c r="F35" i="9"/>
  <c r="F86" i="8" s="1"/>
  <c r="G86" i="8" s="1"/>
  <c r="F25" i="9"/>
  <c r="F85" i="8" s="1"/>
  <c r="G85" i="8" s="1"/>
  <c r="F91" i="8" l="1"/>
  <c r="F97" i="8" s="1"/>
  <c r="G91" i="8"/>
  <c r="G97" i="8" s="1"/>
  <c r="D98" i="9"/>
  <c r="F98" i="9" s="1"/>
  <c r="B86" i="1" l="1"/>
  <c r="B85" i="1"/>
  <c r="A86" i="1"/>
  <c r="A26" i="1"/>
  <c r="G39" i="8" l="1"/>
  <c r="F100" i="7"/>
  <c r="F97" i="7"/>
  <c r="F45" i="7"/>
  <c r="F45" i="6"/>
  <c r="F45" i="5"/>
  <c r="F45" i="4"/>
  <c r="F45" i="2"/>
  <c r="F45" i="1"/>
  <c r="F97" i="1" l="1"/>
  <c r="F101" i="7"/>
  <c r="F98" i="7"/>
  <c r="F102" i="7" l="1"/>
  <c r="F70" i="8" s="1"/>
  <c r="G70" i="8" s="1"/>
  <c r="F110" i="1"/>
  <c r="F109" i="1"/>
  <c r="F108" i="1"/>
  <c r="F106" i="1"/>
  <c r="F105" i="1"/>
  <c r="F104" i="1"/>
  <c r="F103" i="1"/>
  <c r="F102" i="1"/>
  <c r="F100" i="1"/>
  <c r="F99" i="1"/>
  <c r="F98" i="1"/>
  <c r="F43" i="1"/>
  <c r="F94" i="7"/>
  <c r="F93" i="7"/>
  <c r="F92" i="7"/>
  <c r="F91" i="7"/>
  <c r="F90" i="7"/>
  <c r="F88" i="7"/>
  <c r="F87" i="7"/>
  <c r="F86" i="7"/>
  <c r="F82" i="7"/>
  <c r="F81" i="7"/>
  <c r="F80" i="7"/>
  <c r="F79" i="7"/>
  <c r="F78" i="7"/>
  <c r="F77" i="7"/>
  <c r="F76" i="7"/>
  <c r="F74" i="7"/>
  <c r="F73" i="7"/>
  <c r="F72" i="7"/>
  <c r="F71" i="7"/>
  <c r="F70" i="7"/>
  <c r="F69" i="7"/>
  <c r="F68" i="7"/>
  <c r="F67" i="7"/>
  <c r="F64" i="7"/>
  <c r="F63" i="7"/>
  <c r="F62" i="7"/>
  <c r="F60" i="7"/>
  <c r="F59" i="7"/>
  <c r="F58" i="7"/>
  <c r="F57" i="7"/>
  <c r="F56" i="7"/>
  <c r="F55" i="7"/>
  <c r="F54" i="7"/>
  <c r="F53" i="7"/>
  <c r="F51" i="7"/>
  <c r="F50" i="7"/>
  <c r="F49" i="7"/>
  <c r="F48" i="7"/>
  <c r="F47" i="7"/>
  <c r="F43" i="7"/>
  <c r="F42" i="7"/>
  <c r="F41" i="7"/>
  <c r="F40" i="7"/>
  <c r="F39" i="7"/>
  <c r="F37" i="7"/>
  <c r="F34" i="7"/>
  <c r="F33" i="7"/>
  <c r="F32" i="7"/>
  <c r="F31" i="7"/>
  <c r="F30" i="7"/>
  <c r="F29" i="7"/>
  <c r="F28" i="7"/>
  <c r="F27" i="7"/>
  <c r="F24" i="7"/>
  <c r="F23" i="7"/>
  <c r="F22" i="7"/>
  <c r="F21" i="7"/>
  <c r="F19" i="7"/>
  <c r="F18" i="7"/>
  <c r="F17" i="7"/>
  <c r="F15" i="7"/>
  <c r="F14" i="7"/>
  <c r="F13" i="7"/>
  <c r="F11" i="7"/>
  <c r="F10" i="7"/>
  <c r="F8" i="7"/>
  <c r="F94" i="6"/>
  <c r="F93" i="6"/>
  <c r="F92" i="6"/>
  <c r="F91" i="6"/>
  <c r="F90" i="6"/>
  <c r="F88" i="6"/>
  <c r="F87" i="6"/>
  <c r="F86" i="6"/>
  <c r="F82" i="6"/>
  <c r="F81" i="6"/>
  <c r="F80" i="6"/>
  <c r="F79" i="6"/>
  <c r="F78" i="6"/>
  <c r="F77" i="6"/>
  <c r="F76" i="6"/>
  <c r="F74" i="6"/>
  <c r="F73" i="6"/>
  <c r="F72" i="6"/>
  <c r="F71" i="6"/>
  <c r="F70" i="6"/>
  <c r="F69" i="6"/>
  <c r="F68" i="6"/>
  <c r="F67" i="6"/>
  <c r="F64" i="6"/>
  <c r="F63" i="6"/>
  <c r="F62" i="6"/>
  <c r="F60" i="6"/>
  <c r="F59" i="6"/>
  <c r="F58" i="6"/>
  <c r="F57" i="6"/>
  <c r="F56" i="6"/>
  <c r="F55" i="6"/>
  <c r="F54" i="6"/>
  <c r="F53" i="6"/>
  <c r="F51" i="6"/>
  <c r="F50" i="6"/>
  <c r="F49" i="6"/>
  <c r="F48" i="6"/>
  <c r="F47" i="6"/>
  <c r="F43" i="6"/>
  <c r="F42" i="6"/>
  <c r="F41" i="6"/>
  <c r="F40" i="6"/>
  <c r="F39" i="6"/>
  <c r="F37" i="6"/>
  <c r="F34" i="6"/>
  <c r="F33" i="6"/>
  <c r="F32" i="6"/>
  <c r="F31" i="6"/>
  <c r="F30" i="6"/>
  <c r="F29" i="6"/>
  <c r="F28" i="6"/>
  <c r="F27" i="6"/>
  <c r="F24" i="6"/>
  <c r="F23" i="6"/>
  <c r="F22" i="6"/>
  <c r="F21" i="6"/>
  <c r="F19" i="6"/>
  <c r="F18" i="6"/>
  <c r="F17" i="6"/>
  <c r="F15" i="6"/>
  <c r="F14" i="6"/>
  <c r="F13" i="6"/>
  <c r="F11" i="6"/>
  <c r="F10" i="6"/>
  <c r="F8" i="6"/>
  <c r="F99" i="5"/>
  <c r="F98" i="5"/>
  <c r="F97" i="5"/>
  <c r="F94" i="5"/>
  <c r="F93" i="5"/>
  <c r="F92" i="5"/>
  <c r="F91" i="5"/>
  <c r="F90" i="5"/>
  <c r="F88" i="5"/>
  <c r="F87" i="5"/>
  <c r="F86" i="5"/>
  <c r="F82" i="5"/>
  <c r="F81" i="5"/>
  <c r="F80" i="5"/>
  <c r="F79" i="5"/>
  <c r="F78" i="5"/>
  <c r="F77" i="5"/>
  <c r="F76" i="5"/>
  <c r="F74" i="5"/>
  <c r="F73" i="5"/>
  <c r="F72" i="5"/>
  <c r="F71" i="5"/>
  <c r="F70" i="5"/>
  <c r="F69" i="5"/>
  <c r="F68" i="5"/>
  <c r="F67" i="5"/>
  <c r="F64" i="5"/>
  <c r="F63" i="5"/>
  <c r="F62" i="5"/>
  <c r="F60" i="5"/>
  <c r="F59" i="5"/>
  <c r="F58" i="5"/>
  <c r="F57" i="5"/>
  <c r="F56" i="5"/>
  <c r="F55" i="5"/>
  <c r="F54" i="5"/>
  <c r="F53" i="5"/>
  <c r="F51" i="5"/>
  <c r="F50" i="5"/>
  <c r="F49" i="5"/>
  <c r="F48" i="5"/>
  <c r="F47" i="5"/>
  <c r="F43" i="5"/>
  <c r="F42" i="5"/>
  <c r="F41" i="5"/>
  <c r="F40" i="5"/>
  <c r="F39" i="5"/>
  <c r="F37" i="5"/>
  <c r="F34" i="5"/>
  <c r="F33" i="5"/>
  <c r="F32" i="5"/>
  <c r="F31" i="5"/>
  <c r="F30" i="5"/>
  <c r="F29" i="5"/>
  <c r="F28" i="5"/>
  <c r="F27" i="5"/>
  <c r="F24" i="5"/>
  <c r="F23" i="5"/>
  <c r="F22" i="5"/>
  <c r="F21" i="5"/>
  <c r="F19" i="5"/>
  <c r="F18" i="5"/>
  <c r="F17" i="5"/>
  <c r="F15" i="5"/>
  <c r="F14" i="5"/>
  <c r="F13" i="5"/>
  <c r="F11" i="5"/>
  <c r="F10" i="5"/>
  <c r="F8" i="5"/>
  <c r="F94" i="4"/>
  <c r="F93" i="4"/>
  <c r="F92" i="4"/>
  <c r="F91" i="4"/>
  <c r="F90" i="4"/>
  <c r="F88" i="4"/>
  <c r="F87" i="4"/>
  <c r="F86" i="4"/>
  <c r="F82" i="4"/>
  <c r="F81" i="4"/>
  <c r="F80" i="4"/>
  <c r="F79" i="4"/>
  <c r="F78" i="4"/>
  <c r="F77" i="4"/>
  <c r="F76" i="4"/>
  <c r="F74" i="4"/>
  <c r="F73" i="4"/>
  <c r="F72" i="4"/>
  <c r="F71" i="4"/>
  <c r="F70" i="4"/>
  <c r="F69" i="4"/>
  <c r="F68" i="4"/>
  <c r="F67" i="4"/>
  <c r="F64" i="4"/>
  <c r="F63" i="4"/>
  <c r="F62" i="4"/>
  <c r="F60" i="4"/>
  <c r="F59" i="4"/>
  <c r="F58" i="4"/>
  <c r="F57" i="4"/>
  <c r="F56" i="4"/>
  <c r="F55" i="4"/>
  <c r="F54" i="4"/>
  <c r="F53" i="4"/>
  <c r="F51" i="4"/>
  <c r="F50" i="4"/>
  <c r="F49" i="4"/>
  <c r="F48" i="4"/>
  <c r="F47" i="4"/>
  <c r="F43" i="4"/>
  <c r="F42" i="4"/>
  <c r="F41" i="4"/>
  <c r="F40" i="4"/>
  <c r="F39" i="4"/>
  <c r="F37" i="4"/>
  <c r="F34" i="4"/>
  <c r="F33" i="4"/>
  <c r="F32" i="4"/>
  <c r="F31" i="4"/>
  <c r="F30" i="4"/>
  <c r="F29" i="4"/>
  <c r="F28" i="4"/>
  <c r="F27" i="4"/>
  <c r="F24" i="4"/>
  <c r="F23" i="4"/>
  <c r="F22" i="4"/>
  <c r="F21" i="4"/>
  <c r="F19" i="4"/>
  <c r="F18" i="4"/>
  <c r="F17" i="4"/>
  <c r="F15" i="4"/>
  <c r="F14" i="4"/>
  <c r="F13" i="4"/>
  <c r="F11" i="4"/>
  <c r="F10" i="4"/>
  <c r="F8" i="4"/>
  <c r="F94" i="2"/>
  <c r="F93" i="2"/>
  <c r="F92" i="2"/>
  <c r="F91" i="2"/>
  <c r="F90" i="2"/>
  <c r="F88" i="2"/>
  <c r="F87" i="2"/>
  <c r="F86" i="2"/>
  <c r="F82" i="2"/>
  <c r="F81" i="2"/>
  <c r="F80" i="2"/>
  <c r="F79" i="2"/>
  <c r="F78" i="2"/>
  <c r="F77" i="2"/>
  <c r="F76" i="2"/>
  <c r="F74" i="2"/>
  <c r="F73" i="2"/>
  <c r="F72" i="2"/>
  <c r="F71" i="2"/>
  <c r="F70" i="2"/>
  <c r="F69" i="2"/>
  <c r="F68" i="2"/>
  <c r="F67" i="2"/>
  <c r="F64" i="2"/>
  <c r="F63" i="2"/>
  <c r="F62" i="2"/>
  <c r="F60" i="2"/>
  <c r="F59" i="2"/>
  <c r="F58" i="2"/>
  <c r="F57" i="2"/>
  <c r="F56" i="2"/>
  <c r="F55" i="2"/>
  <c r="F54" i="2"/>
  <c r="F53" i="2"/>
  <c r="F51" i="2"/>
  <c r="F50" i="2"/>
  <c r="F49" i="2"/>
  <c r="F48" i="2"/>
  <c r="F47" i="2"/>
  <c r="F43" i="2"/>
  <c r="F42" i="2"/>
  <c r="F41" i="2"/>
  <c r="F40" i="2"/>
  <c r="F39" i="2"/>
  <c r="F37" i="2"/>
  <c r="F34" i="2"/>
  <c r="F33" i="2"/>
  <c r="F32" i="2"/>
  <c r="F31" i="2"/>
  <c r="F30" i="2"/>
  <c r="F29" i="2"/>
  <c r="F28" i="2"/>
  <c r="F27" i="2"/>
  <c r="F24" i="2"/>
  <c r="F23" i="2"/>
  <c r="F22" i="2"/>
  <c r="F21" i="2"/>
  <c r="F19" i="2"/>
  <c r="F18" i="2"/>
  <c r="F17" i="2"/>
  <c r="F15" i="2"/>
  <c r="F14" i="2"/>
  <c r="F13" i="2"/>
  <c r="F11" i="2"/>
  <c r="F10" i="2"/>
  <c r="F8" i="2"/>
  <c r="F65" i="6" l="1"/>
  <c r="F36" i="8" s="1"/>
  <c r="G36" i="8" s="1"/>
  <c r="F65" i="5"/>
  <c r="F23" i="8" s="1"/>
  <c r="G23" i="8" s="1"/>
  <c r="F65" i="2"/>
  <c r="F77" i="8" s="1"/>
  <c r="G77" i="8" s="1"/>
  <c r="F111" i="1"/>
  <c r="F56" i="8" s="1"/>
  <c r="G56" i="8" s="1"/>
  <c r="F35" i="7"/>
  <c r="F63" i="8" s="1"/>
  <c r="G63" i="8" s="1"/>
  <c r="F83" i="7"/>
  <c r="F65" i="8" s="1"/>
  <c r="G65" i="8" s="1"/>
  <c r="F25" i="7"/>
  <c r="F62" i="8" s="1"/>
  <c r="F65" i="7"/>
  <c r="F64" i="8" s="1"/>
  <c r="G64" i="8" s="1"/>
  <c r="F95" i="7"/>
  <c r="F66" i="8" s="1"/>
  <c r="G66" i="8" s="1"/>
  <c r="F101" i="6"/>
  <c r="F43" i="8" s="1"/>
  <c r="G43" i="8" s="1"/>
  <c r="F83" i="6"/>
  <c r="F95" i="6"/>
  <c r="F38" i="8" s="1"/>
  <c r="G38" i="8" s="1"/>
  <c r="F35" i="6"/>
  <c r="F35" i="8" s="1"/>
  <c r="G35" i="8" s="1"/>
  <c r="F25" i="6"/>
  <c r="F34" i="8" s="1"/>
  <c r="F100" i="5"/>
  <c r="F29" i="8" s="1"/>
  <c r="G29" i="8" s="1"/>
  <c r="F95" i="5"/>
  <c r="F25" i="8" s="1"/>
  <c r="G25" i="8" s="1"/>
  <c r="F83" i="5"/>
  <c r="F24" i="8" s="1"/>
  <c r="F35" i="5"/>
  <c r="F22" i="8" s="1"/>
  <c r="G22" i="8" s="1"/>
  <c r="F25" i="5"/>
  <c r="F95" i="4"/>
  <c r="F15" i="8" s="1"/>
  <c r="G15" i="8" s="1"/>
  <c r="F83" i="4"/>
  <c r="F14" i="8" s="1"/>
  <c r="G14" i="8" s="1"/>
  <c r="F65" i="4"/>
  <c r="F13" i="8" s="1"/>
  <c r="G13" i="8" s="1"/>
  <c r="F35" i="4"/>
  <c r="F12" i="8" s="1"/>
  <c r="G12" i="8" s="1"/>
  <c r="F25" i="4"/>
  <c r="F11" i="8" s="1"/>
  <c r="F95" i="2"/>
  <c r="F79" i="8" s="1"/>
  <c r="G79" i="8" s="1"/>
  <c r="F25" i="2"/>
  <c r="F75" i="8" s="1"/>
  <c r="F83" i="2"/>
  <c r="F78" i="8" s="1"/>
  <c r="G78" i="8" s="1"/>
  <c r="F35" i="2"/>
  <c r="F76" i="8" s="1"/>
  <c r="F32" i="1"/>
  <c r="F81" i="1"/>
  <c r="D103" i="5" l="1"/>
  <c r="F21" i="8"/>
  <c r="G21" i="8" s="1"/>
  <c r="F37" i="8"/>
  <c r="G37" i="8" s="1"/>
  <c r="D104" i="6"/>
  <c r="F104" i="6" s="1"/>
  <c r="G76" i="8"/>
  <c r="F81" i="8"/>
  <c r="F96" i="8" s="1"/>
  <c r="G75" i="8"/>
  <c r="F17" i="8"/>
  <c r="G11" i="8"/>
  <c r="G17" i="8" s="1"/>
  <c r="G34" i="8"/>
  <c r="F68" i="8"/>
  <c r="F95" i="8" s="1"/>
  <c r="G62" i="8"/>
  <c r="G24" i="8"/>
  <c r="D105" i="7"/>
  <c r="D98" i="4"/>
  <c r="D98" i="2"/>
  <c r="F87" i="1"/>
  <c r="F88" i="1"/>
  <c r="F90" i="1"/>
  <c r="F91" i="1"/>
  <c r="F92" i="1"/>
  <c r="F93" i="1"/>
  <c r="F77" i="1"/>
  <c r="F78" i="1"/>
  <c r="F79" i="1"/>
  <c r="F50" i="1"/>
  <c r="F51" i="1"/>
  <c r="F53" i="1"/>
  <c r="F54" i="1"/>
  <c r="F55" i="1"/>
  <c r="F56" i="1"/>
  <c r="F57" i="1"/>
  <c r="F58" i="1"/>
  <c r="F59" i="1"/>
  <c r="F60" i="1"/>
  <c r="F62" i="1"/>
  <c r="F63" i="1"/>
  <c r="F64" i="1"/>
  <c r="F48" i="1"/>
  <c r="F47" i="1"/>
  <c r="F40" i="1"/>
  <c r="F41" i="1"/>
  <c r="F42" i="1"/>
  <c r="F39" i="1"/>
  <c r="F37" i="1"/>
  <c r="F31" i="1"/>
  <c r="F22" i="1"/>
  <c r="F21" i="1"/>
  <c r="F18" i="1"/>
  <c r="F17" i="1"/>
  <c r="F14" i="1"/>
  <c r="F13" i="1"/>
  <c r="F11" i="1"/>
  <c r="F10" i="1"/>
  <c r="F34" i="1"/>
  <c r="F33" i="1"/>
  <c r="F29" i="1"/>
  <c r="F28" i="1"/>
  <c r="F30" i="1"/>
  <c r="F19" i="1"/>
  <c r="F41" i="8" l="1"/>
  <c r="G27" i="8"/>
  <c r="F27" i="8"/>
  <c r="G81" i="8"/>
  <c r="G96" i="8" s="1"/>
  <c r="G41" i="8"/>
  <c r="G68" i="8"/>
  <c r="G95" i="8" s="1"/>
  <c r="F105" i="7"/>
  <c r="F103" i="5"/>
  <c r="F98" i="4"/>
  <c r="F98" i="2"/>
  <c r="F65" i="1"/>
  <c r="F50" i="8" s="1"/>
  <c r="G50" i="8" l="1"/>
  <c r="F74" i="1" l="1"/>
  <c r="F82" i="1"/>
  <c r="F73" i="1" l="1"/>
  <c r="F69" i="1"/>
  <c r="F76" i="1"/>
  <c r="F72" i="1" l="1"/>
  <c r="F80" i="1"/>
  <c r="F94" i="1" l="1"/>
  <c r="F86" i="1"/>
  <c r="F95" i="1" l="1"/>
  <c r="F52" i="8" s="1"/>
  <c r="G52" i="8" s="1"/>
  <c r="F71" i="1"/>
  <c r="F70" i="1"/>
  <c r="F68" i="1"/>
  <c r="F27" i="1"/>
  <c r="F35" i="1" s="1"/>
  <c r="F49" i="8" s="1"/>
  <c r="G49" i="8" s="1"/>
  <c r="F24" i="1"/>
  <c r="F23" i="1"/>
  <c r="F15" i="1"/>
  <c r="F8" i="1"/>
  <c r="F67" i="1"/>
  <c r="F25" i="1" l="1"/>
  <c r="F48" i="8" s="1"/>
  <c r="F83" i="1"/>
  <c r="F51" i="8" s="1"/>
  <c r="G51" i="8" l="1"/>
  <c r="G48" i="8"/>
  <c r="F54" i="8"/>
  <c r="D114" i="1"/>
  <c r="F100" i="8" l="1"/>
  <c r="F94" i="8"/>
  <c r="G54" i="8"/>
  <c r="F114" i="1"/>
  <c r="G94" i="8" l="1"/>
  <c r="G100" i="8"/>
</calcChain>
</file>

<file path=xl/sharedStrings.xml><?xml version="1.0" encoding="utf-8"?>
<sst xmlns="http://schemas.openxmlformats.org/spreadsheetml/2006/main" count="1959" uniqueCount="227">
  <si>
    <t>N°</t>
  </si>
  <si>
    <t>DESIGNATION DES TRAVAUX</t>
  </si>
  <si>
    <t>U</t>
  </si>
  <si>
    <t>TOTAL</t>
  </si>
  <si>
    <t>P.U.</t>
  </si>
  <si>
    <t>Montant</t>
  </si>
  <si>
    <t>CADRE DETAIL QUANTITATIF ESTIMATIF</t>
  </si>
  <si>
    <t>ft</t>
  </si>
  <si>
    <t>m³</t>
  </si>
  <si>
    <t>ml</t>
  </si>
  <si>
    <t>m²</t>
  </si>
  <si>
    <t>MONTANT H.T</t>
  </si>
  <si>
    <t>SOUS TOTAL FRAIS GENERAUX DE CHANTIER</t>
  </si>
  <si>
    <t xml:space="preserve">
Complété quant aux prix par l'Entrepreneur soussigné ou le Mandataire du Groupement d'Entreprises 
A............................................., le…........................................ 
Cachet :                                                                          Signature : </t>
  </si>
  <si>
    <t>SOUS TOTAL TERRASSEMENT GENERAUX</t>
  </si>
  <si>
    <t>SOUS TOTAL ASSAINISSEMENT PLUVIAL</t>
  </si>
  <si>
    <t>SOUS TOTAL VOIRIE</t>
  </si>
  <si>
    <t>SOUS TOTAL SIGNALISATION</t>
  </si>
  <si>
    <t>Commune de Carignan de Bordeaux</t>
  </si>
  <si>
    <t>MONTANT H.T.</t>
  </si>
  <si>
    <t>MONTANT T.T.C.</t>
  </si>
  <si>
    <t>1.02.1</t>
  </si>
  <si>
    <t>1.02.2</t>
  </si>
  <si>
    <t>Forfait par tranche inférieure à 1km</t>
  </si>
  <si>
    <t>Plus-value par tranche de 100 m atteinte au-dela du premier kilomètre</t>
  </si>
  <si>
    <t>1.03.1</t>
  </si>
  <si>
    <t>1.03.2</t>
  </si>
  <si>
    <t>1.05.1</t>
  </si>
  <si>
    <t>1.05.2</t>
  </si>
  <si>
    <t xml:space="preserve">GESTION DES DICT ET PIQUETAGE DES RESEAUX EXISTANT
</t>
  </si>
  <si>
    <t>1.07.1</t>
  </si>
  <si>
    <t>1.07.2</t>
  </si>
  <si>
    <t xml:space="preserve">PANNEAUX D'INFORMATION DE CHANTIER :
</t>
  </si>
  <si>
    <t xml:space="preserve">DOE </t>
  </si>
  <si>
    <t>PLUS VALUE POUR EVACUATION DES DEBLAIS</t>
  </si>
  <si>
    <t>PLUS VALUE POUR MISE EN REMBLAIE DES DEBLAIS</t>
  </si>
  <si>
    <t>DEMOLITION DE CANALISATIONS EXISTANTE</t>
  </si>
  <si>
    <t>DEPOSE DE BORDURES ET DE CANIVEAUX</t>
  </si>
  <si>
    <t>DEMOLITION DE CHAUSSEE</t>
  </si>
  <si>
    <t>SCARIFICATION DE CHAUSSEE EXISTANTE</t>
  </si>
  <si>
    <t>REALISATION DES PURGES</t>
  </si>
  <si>
    <t>BETON POUR OUVRAGE DIVERS</t>
  </si>
  <si>
    <t>CANALISATIONS BETON 135 A ou P.V.C SN 8 OU ACIER OU FONTE</t>
  </si>
  <si>
    <t>3.02.1</t>
  </si>
  <si>
    <t xml:space="preserve">Canalisations ACIER diamètre compris : 80 mm s Ø s 110 mm (inclus) : 
</t>
  </si>
  <si>
    <t>3.02.2</t>
  </si>
  <si>
    <t xml:space="preserve">Canalisations en PVC SN 8 diamètre compris : 100 mm s Ø s 200 mm : 
</t>
  </si>
  <si>
    <t>3.02.3</t>
  </si>
  <si>
    <t xml:space="preserve">Canalisations diamètre 300 mm en béton ou en PVC SN 8 :
</t>
  </si>
  <si>
    <t>3.02.4</t>
  </si>
  <si>
    <t xml:space="preserve">Canalisations diamètre 300 mm en FONTE:
</t>
  </si>
  <si>
    <t>3.02.5</t>
  </si>
  <si>
    <t xml:space="preserve">Canalisations diamètre 500 mm en béton ou en PVC SN 8 :
</t>
  </si>
  <si>
    <t xml:space="preserve">REGARD DE VISITE BETON TAMPON OU GRILLE FONTE : 
</t>
  </si>
  <si>
    <t>3.03.1</t>
  </si>
  <si>
    <t xml:space="preserve">REGARD DE VISITE DIAMÈTRE 800 mm : 
</t>
  </si>
  <si>
    <t xml:space="preserve">REGARD DE VISITE DIAMÈTRE 1000 mm: 
</t>
  </si>
  <si>
    <t>3.03.2</t>
  </si>
  <si>
    <t xml:space="preserve">TAMPONS FONTE : 
</t>
  </si>
  <si>
    <t>3.04.1</t>
  </si>
  <si>
    <t xml:space="preserve">Tampon fonte C 250 :
</t>
  </si>
  <si>
    <t>3.04.2</t>
  </si>
  <si>
    <t xml:space="preserve">Tampon fonte D 400 : 
</t>
  </si>
  <si>
    <t xml:space="preserve">BOUCHE D'EGOUT AVALOIR (profil de la bordure) : 
</t>
  </si>
  <si>
    <t>3.05.1</t>
  </si>
  <si>
    <t xml:space="preserve">BOUCHE D'EGOUT AVALOIR (sans plaque de recouvrement): 
</t>
  </si>
  <si>
    <t>3.05.2</t>
  </si>
  <si>
    <t xml:space="preserve">BOUCHE D'EGOUT AVALOIR (avec plaque de recouvrement): 
</t>
  </si>
  <si>
    <t xml:space="preserve">TRANSFORMATION DE BOUCHE D'EGOUT EXISTANTE EN REGARD DE VISITE :
</t>
  </si>
  <si>
    <t xml:space="preserve">CONSTRUCTION DE REGARD A GRILLE FONTE CONCAVE OU PLATE 500x500 mm :
</t>
  </si>
  <si>
    <t xml:space="preserve">REGARD DE BRANCHEMENT BETON 40 X 40 (tampon béton ou fonte : 
</t>
  </si>
  <si>
    <t xml:space="preserve">CANIVEAUX A GRILLE (largeur 0,15 m 250 KN): 
</t>
  </si>
  <si>
    <t xml:space="preserve">RACCORDEMENT DE TUYAUX PVC OU BETON SUR OUVRAGE EXISTANT : 
</t>
  </si>
  <si>
    <t xml:space="preserve">SABOT OU NEZ DE GARGOUILLE EN FONTE : 
</t>
  </si>
  <si>
    <t xml:space="preserve">MISE A NIVEAU DE TAMPONS D'OUVRAGES DIVERS : 
</t>
  </si>
  <si>
    <t>3.12.1</t>
  </si>
  <si>
    <t xml:space="preserve">Mise à niveau de tampons d'ouvrages divers sous trottoir : 
</t>
  </si>
  <si>
    <t>3.12.2</t>
  </si>
  <si>
    <t xml:space="preserve">Mise à niveau de tampons d'ouvrages divers sous chaussée : 
</t>
  </si>
  <si>
    <t xml:space="preserve">MISE A NIVEAU DE BOUCHES A CLE (B.A.C): 
</t>
  </si>
  <si>
    <t xml:space="preserve">DECOUPAGE DE CHAUSSEE : 
</t>
  </si>
  <si>
    <t xml:space="preserve">ANCRAGE SUR REVETEMENT EXISTANT : 
</t>
  </si>
  <si>
    <t xml:space="preserve">GEOTEXTILE : 
</t>
  </si>
  <si>
    <t xml:space="preserve">GNT2 - GRAVE NON TRAITEE O/20 OU 0/31,5 TYPE A : 
</t>
  </si>
  <si>
    <t>4.09.1</t>
  </si>
  <si>
    <t xml:space="preserve">BORDURE DE TYPE T2 BETON PREFABRIQUEE :
</t>
  </si>
  <si>
    <t>4.09.2</t>
  </si>
  <si>
    <t xml:space="preserve">CANIVEAU DE TYPE  CS 2 BETON PREFABRIQUE :
</t>
  </si>
  <si>
    <t>4.09.3</t>
  </si>
  <si>
    <t xml:space="preserve">CANIVEAU DE TYPE CC 1 BETON PREFABRIQUE  :
</t>
  </si>
  <si>
    <t>4.09.4</t>
  </si>
  <si>
    <t xml:space="preserve">BORDURETTE DE TYPE P 1  BETON PREFABRIQUEE :
</t>
  </si>
  <si>
    <t xml:space="preserve">RACCORDEMENT EN BETON ENTRE LA CHAUSSEE CONSERVEE ET BORDURES / CANIVEAUX :
</t>
  </si>
  <si>
    <t xml:space="preserve">TERRE VEGETALE : 
</t>
  </si>
  <si>
    <t>5.01.2</t>
  </si>
  <si>
    <t xml:space="preserve">Banderont Bande continue en 0,10 m  :
</t>
  </si>
  <si>
    <t>5.02.3</t>
  </si>
  <si>
    <t xml:space="preserve">Marquages spéciaux (stop, cédez le passage, passage piétons, ilots, cycles, etc....)  :
</t>
  </si>
  <si>
    <t xml:space="preserve">SIGNALISATION VERTICALE : 
</t>
  </si>
  <si>
    <t xml:space="preserve">Panneaux de type A, B ou AB ou C (gamme petite classe 2) :
</t>
  </si>
  <si>
    <t xml:space="preserve">Panneaux de type A, B ou AB ou C (gamme miniature classe 2) :
</t>
  </si>
  <si>
    <t xml:space="preserve">DALLES PODOTACTILES EN BETON ou PIERRE RECONSTITUEE : 
</t>
  </si>
  <si>
    <t xml:space="preserve">BANDE D'EVEIL ET DE VIGILENCE POUR LE GUIDAGE DES PMR : </t>
  </si>
  <si>
    <t xml:space="preserve">REVETEMENT PEPITE COLOREE : 
</t>
  </si>
  <si>
    <t>T</t>
  </si>
  <si>
    <t>POUTRE DE RIVES</t>
  </si>
  <si>
    <t>SOUS TOTAL TRAVAUX DIVERS</t>
  </si>
  <si>
    <t>Département de LA GIRONDE</t>
  </si>
  <si>
    <t>Détail Quantitatif-Estimatif</t>
  </si>
  <si>
    <t>TRAVAUX</t>
  </si>
  <si>
    <t xml:space="preserve">MONTANT H.T. </t>
  </si>
  <si>
    <t xml:space="preserve">MONTANT T.T.C. </t>
  </si>
  <si>
    <t>I</t>
  </si>
  <si>
    <t>II</t>
  </si>
  <si>
    <t>VOIRIE</t>
  </si>
  <si>
    <t>III</t>
  </si>
  <si>
    <t>IV</t>
  </si>
  <si>
    <t>TOTAL TRAVAUX  :</t>
  </si>
  <si>
    <t>FRAIS GENERAUX DE CHANTIER</t>
  </si>
  <si>
    <t>TERRASSEMENT GENERAUX</t>
  </si>
  <si>
    <t>ASSAINISSEMENT PLUVIAL</t>
  </si>
  <si>
    <t>SIGNALISATION</t>
  </si>
  <si>
    <t>V</t>
  </si>
  <si>
    <t xml:space="preserve">TOTAL TRAVAUX </t>
  </si>
  <si>
    <t>TOTAL TRAVAUX</t>
  </si>
  <si>
    <t>TRAVAUX DIVERS</t>
  </si>
  <si>
    <t>VI</t>
  </si>
  <si>
    <t>SOUS TOTAL OPTION</t>
  </si>
  <si>
    <t>6.05</t>
  </si>
  <si>
    <t>MISE EN PLACE D'UN TAMPON CIRCULABLE POUR POSTE DE REFOULEMENT :</t>
  </si>
  <si>
    <t>INSTALLATION DE CHANTIER :</t>
  </si>
  <si>
    <t>PREPARATION DE CHANTIER YC SONDAGE :</t>
  </si>
  <si>
    <t>SIGNALISATION TEMPORAIRE DE CHANTIER (YC ALTERNAT) :</t>
  </si>
  <si>
    <t>CONSTATS D'HUISSIER :</t>
  </si>
  <si>
    <t>LIBERATION DES EMPRISES :</t>
  </si>
  <si>
    <t>ABATTAGE, DESSOUCHAGE D'ARBRE ET REMPLISSAGE FOSSE GNT / GRAVE CIMENT :</t>
  </si>
  <si>
    <t>FRAIX GENERAUX DE CHANTIER</t>
  </si>
  <si>
    <t>1.01</t>
  </si>
  <si>
    <t>1.02</t>
  </si>
  <si>
    <t>1.03</t>
  </si>
  <si>
    <t>1.04</t>
  </si>
  <si>
    <t>1.05</t>
  </si>
  <si>
    <t>1.06</t>
  </si>
  <si>
    <t>1.07</t>
  </si>
  <si>
    <t>1.08</t>
  </si>
  <si>
    <t>1.09</t>
  </si>
  <si>
    <t>EXECUTION DES DEBLAIS :</t>
  </si>
  <si>
    <t>2.01</t>
  </si>
  <si>
    <t>2.02</t>
  </si>
  <si>
    <t>2.03</t>
  </si>
  <si>
    <t>2.04</t>
  </si>
  <si>
    <t>2.05</t>
  </si>
  <si>
    <t>2.06</t>
  </si>
  <si>
    <t>2.07</t>
  </si>
  <si>
    <t>2.08</t>
  </si>
  <si>
    <t>3.01</t>
  </si>
  <si>
    <t>3.02</t>
  </si>
  <si>
    <t>3.03</t>
  </si>
  <si>
    <t>3.04</t>
  </si>
  <si>
    <t>3.05</t>
  </si>
  <si>
    <t>3.06</t>
  </si>
  <si>
    <t>3.07</t>
  </si>
  <si>
    <t>3.08</t>
  </si>
  <si>
    <t>3.09</t>
  </si>
  <si>
    <t>3.10</t>
  </si>
  <si>
    <t>3.11</t>
  </si>
  <si>
    <t>3.12</t>
  </si>
  <si>
    <t>3.13</t>
  </si>
  <si>
    <t>Canalisations diamètre 800 mm en béton ou en PVC SN 8 :</t>
  </si>
  <si>
    <t>3.02.6</t>
  </si>
  <si>
    <t>4.01</t>
  </si>
  <si>
    <t>4.02</t>
  </si>
  <si>
    <t>4.03</t>
  </si>
  <si>
    <t>4.04</t>
  </si>
  <si>
    <t>4.05</t>
  </si>
  <si>
    <t>4.06</t>
  </si>
  <si>
    <t>4.07</t>
  </si>
  <si>
    <t>4.08</t>
  </si>
  <si>
    <t>4.09</t>
  </si>
  <si>
    <t>4.10</t>
  </si>
  <si>
    <t>4.11</t>
  </si>
  <si>
    <t>4.12</t>
  </si>
  <si>
    <t xml:space="preserve">IMPREGNATION GRAVILLONNEE / ENDUIT DE CURE : </t>
  </si>
  <si>
    <t xml:space="preserve">GRAVE BITUME CLASSE 3 : </t>
  </si>
  <si>
    <t xml:space="preserve">BETON BITUMINEUX SEMI GRENU O/10 D ép 5 cm : </t>
  </si>
  <si>
    <t>BETON BITUMINEUX ROUGE PORPHYRE 0/6,3 :</t>
  </si>
  <si>
    <t>BORDURE ET CANIVEAU EN BÉTON :</t>
  </si>
  <si>
    <t xml:space="preserve">SIGNALISATION </t>
  </si>
  <si>
    <t>5.01</t>
  </si>
  <si>
    <t>5.02</t>
  </si>
  <si>
    <t>5.02.1</t>
  </si>
  <si>
    <t>5.02.2</t>
  </si>
  <si>
    <t>5.03</t>
  </si>
  <si>
    <t>5.04</t>
  </si>
  <si>
    <t>5.05</t>
  </si>
  <si>
    <t>Murs en L</t>
  </si>
  <si>
    <t>Clôture de jardin  :</t>
  </si>
  <si>
    <t>Haie champêtre haute  :</t>
  </si>
  <si>
    <t>6.01</t>
  </si>
  <si>
    <t>6.02</t>
  </si>
  <si>
    <t>6.03</t>
  </si>
  <si>
    <t>DEMOLITION / RECONSTRUCTION D'UN MURET :</t>
  </si>
  <si>
    <t>6.04</t>
  </si>
  <si>
    <t>Tranche Ferme - Chemin de la Devèze</t>
  </si>
  <si>
    <t>Tranche Ferme - Chemin de Montfavet</t>
  </si>
  <si>
    <t>Tranche Ferme - Rue de Beaugey</t>
  </si>
  <si>
    <t>Tranche optionnelle 3 - Chemin du Moulin</t>
  </si>
  <si>
    <t>Tranche optionnelle 1 - Chemin Ouvré</t>
  </si>
  <si>
    <t>Tranche optionnelle 2 - Chemin d'Oasis, du Pitchou</t>
  </si>
  <si>
    <t>TOTAL TRANCHE FERME  :</t>
  </si>
  <si>
    <t>TOTAL TRANCHE OPTIONNELLE 1  :</t>
  </si>
  <si>
    <t>TOTAL TRANCHE OPTIONNELLE 2  :</t>
  </si>
  <si>
    <t>TOTAL TRANCHE OPTIONNELLE 3  :</t>
  </si>
  <si>
    <t>OPTION - AJOUT BORDURE T2 COTE VIERGE</t>
  </si>
  <si>
    <t>OPTION - REPRISE TROTTOIR ET BORDURE</t>
  </si>
  <si>
    <t>OPTION - DEPLACEMENT D'UN MURET</t>
  </si>
  <si>
    <t>Travaux de voirie 2019</t>
  </si>
  <si>
    <t>Tranche ferme - Rue de Beaugey</t>
  </si>
  <si>
    <t>Tranche ferme - Chemin de Montfavet</t>
  </si>
  <si>
    <t>Tranche ferme - Chemin de la Devèze</t>
  </si>
  <si>
    <t>OPTION - MISE EN PLACE DE MURS EN L</t>
  </si>
  <si>
    <t>Canalisations diamètre 600 mm en béton ou en PVC SN 8 :</t>
  </si>
  <si>
    <t>3.02.7</t>
  </si>
  <si>
    <t>OPTION - REPRISE TROTTOIR ET BORDURE SUPPLEMENTAIRE</t>
  </si>
  <si>
    <t>TOTAL GENERAL DES TRAVAUX :</t>
  </si>
  <si>
    <t>Tranche ferme - Lotissement Fitta</t>
  </si>
  <si>
    <t>Tranche Ferme - Lotissement Fitta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</si>
</sst>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  <numFmt numFmtId="165" formatCode="_-* #,##0.00\ [$€-1]_-;\-* #,##0.00\ [$€-1]_-;_-* &quot;-&quot;??\ [$€-1]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4"/>
      <color theme="1"/>
      <name val="Arial"/>
      <family val="2"/>
    </font>
    <font>
      <b/>
      <sz val="12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i/>
      <sz val="20"/>
      <name val="Times New Roman"/>
      <family val="1"/>
    </font>
    <font>
      <b/>
      <sz val="16"/>
      <name val="Arial"/>
      <family val="2"/>
    </font>
    <font>
      <sz val="10"/>
      <name val="Times New Roman"/>
      <family val="1"/>
    </font>
    <font>
      <b/>
      <sz val="10"/>
      <name val="Arial Black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11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indexed="44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5" fontId="11" fillId="0" borderId="0" applyFont="0" applyFill="0" applyBorder="0" applyAlignment="0" applyProtection="0"/>
  </cellStyleXfs>
  <cellXfs count="112">
    <xf numFmtId="0" fontId="0" fillId="0" borderId="0" xfId="0"/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0" fontId="7" fillId="0" borderId="19" xfId="0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7" fillId="0" borderId="19" xfId="0" applyFont="1" applyBorder="1" applyAlignment="1">
      <alignment horizontal="center" vertical="center"/>
    </xf>
    <xf numFmtId="0" fontId="7" fillId="0" borderId="19" xfId="0" applyFont="1" applyBorder="1" applyAlignment="1">
      <alignment vertical="center"/>
    </xf>
    <xf numFmtId="0" fontId="7" fillId="2" borderId="2" xfId="0" applyFont="1" applyFill="1" applyBorder="1" applyAlignment="1">
      <alignment horizontal="right" vertical="center"/>
    </xf>
    <xf numFmtId="0" fontId="7" fillId="2" borderId="4" xfId="0" applyFont="1" applyFill="1" applyBorder="1" applyAlignment="1">
      <alignment horizontal="center" vertical="center"/>
    </xf>
    <xf numFmtId="0" fontId="7" fillId="0" borderId="16" xfId="0" applyFont="1" applyBorder="1" applyAlignment="1">
      <alignment vertical="center"/>
    </xf>
    <xf numFmtId="0" fontId="7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5" fillId="0" borderId="0" xfId="0" applyFont="1"/>
    <xf numFmtId="0" fontId="8" fillId="2" borderId="8" xfId="0" applyFont="1" applyFill="1" applyBorder="1" applyAlignment="1">
      <alignment horizontal="right" vertical="center"/>
    </xf>
    <xf numFmtId="0" fontId="8" fillId="2" borderId="9" xfId="0" applyFont="1" applyFill="1" applyBorder="1" applyAlignment="1">
      <alignment vertical="center"/>
    </xf>
    <xf numFmtId="0" fontId="8" fillId="2" borderId="5" xfId="0" applyFont="1" applyFill="1" applyBorder="1" applyAlignment="1">
      <alignment horizontal="right" vertical="center"/>
    </xf>
    <xf numFmtId="0" fontId="8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right" wrapText="1"/>
    </xf>
    <xf numFmtId="0" fontId="8" fillId="2" borderId="7" xfId="0" applyFont="1" applyFill="1" applyBorder="1" applyAlignment="1">
      <alignment horizontal="right" wrapText="1"/>
    </xf>
    <xf numFmtId="0" fontId="8" fillId="0" borderId="3" xfId="0" applyFont="1" applyBorder="1" applyAlignment="1">
      <alignment horizontal="center" vertical="center"/>
    </xf>
    <xf numFmtId="0" fontId="8" fillId="0" borderId="8" xfId="0" applyFont="1" applyBorder="1" applyAlignment="1">
      <alignment horizontal="right" vertical="center"/>
    </xf>
    <xf numFmtId="0" fontId="8" fillId="0" borderId="5" xfId="0" applyFont="1" applyBorder="1" applyAlignment="1">
      <alignment horizontal="right" vertical="center"/>
    </xf>
    <xf numFmtId="2" fontId="8" fillId="0" borderId="5" xfId="0" applyNumberFormat="1" applyFont="1" applyBorder="1" applyAlignment="1">
      <alignment horizontal="right" vertical="center"/>
    </xf>
    <xf numFmtId="44" fontId="7" fillId="0" borderId="1" xfId="1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7" fillId="2" borderId="8" xfId="0" applyFont="1" applyFill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7" fillId="2" borderId="10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0" fontId="7" fillId="0" borderId="16" xfId="0" applyFont="1" applyFill="1" applyBorder="1" applyAlignment="1">
      <alignment vertical="center"/>
    </xf>
    <xf numFmtId="2" fontId="8" fillId="0" borderId="1" xfId="0" applyNumberFormat="1" applyFont="1" applyBorder="1" applyAlignment="1">
      <alignment horizontal="right" vertical="center"/>
    </xf>
    <xf numFmtId="44" fontId="12" fillId="0" borderId="0" xfId="1" applyFont="1" applyAlignment="1">
      <alignment horizontal="center" vertical="center"/>
    </xf>
    <xf numFmtId="11" fontId="12" fillId="0" borderId="0" xfId="1" applyNumberFormat="1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6" fillId="3" borderId="21" xfId="0" applyFont="1" applyFill="1" applyBorder="1" applyAlignment="1">
      <alignment horizontal="center"/>
    </xf>
    <xf numFmtId="0" fontId="16" fillId="3" borderId="26" xfId="0" applyFont="1" applyFill="1" applyBorder="1" applyAlignment="1">
      <alignment horizontal="center"/>
    </xf>
    <xf numFmtId="49" fontId="17" fillId="0" borderId="27" xfId="0" applyNumberFormat="1" applyFont="1" applyBorder="1" applyAlignment="1">
      <alignment horizontal="center"/>
    </xf>
    <xf numFmtId="0" fontId="18" fillId="0" borderId="0" xfId="0" applyFont="1"/>
    <xf numFmtId="44" fontId="18" fillId="0" borderId="0" xfId="0" quotePrefix="1" applyNumberFormat="1" applyFont="1"/>
    <xf numFmtId="44" fontId="18" fillId="0" borderId="28" xfId="0" quotePrefix="1" applyNumberFormat="1" applyFont="1" applyBorder="1"/>
    <xf numFmtId="44" fontId="0" fillId="0" borderId="0" xfId="0" applyNumberFormat="1"/>
    <xf numFmtId="164" fontId="0" fillId="0" borderId="0" xfId="0" applyNumberFormat="1"/>
    <xf numFmtId="165" fontId="18" fillId="0" borderId="0" xfId="2" applyFont="1" applyAlignment="1">
      <alignment horizontal="right"/>
    </xf>
    <xf numFmtId="165" fontId="18" fillId="0" borderId="28" xfId="2" applyFont="1" applyBorder="1" applyAlignment="1">
      <alignment horizontal="right"/>
    </xf>
    <xf numFmtId="165" fontId="16" fillId="0" borderId="30" xfId="2" applyFont="1" applyBorder="1" applyAlignment="1">
      <alignment horizontal="right"/>
    </xf>
    <xf numFmtId="165" fontId="16" fillId="0" borderId="31" xfId="2" applyFont="1" applyBorder="1" applyAlignment="1">
      <alignment horizontal="right"/>
    </xf>
    <xf numFmtId="0" fontId="16" fillId="0" borderId="30" xfId="0" applyFont="1" applyBorder="1" applyAlignment="1">
      <alignment horizontal="right"/>
    </xf>
    <xf numFmtId="165" fontId="16" fillId="0" borderId="21" xfId="2" applyFont="1" applyBorder="1" applyAlignment="1">
      <alignment horizontal="right"/>
    </xf>
    <xf numFmtId="165" fontId="16" fillId="0" borderId="0" xfId="2" applyFont="1" applyBorder="1" applyAlignment="1">
      <alignment horizontal="right"/>
    </xf>
    <xf numFmtId="165" fontId="16" fillId="0" borderId="28" xfId="2" applyFont="1" applyBorder="1" applyAlignment="1">
      <alignment horizontal="right"/>
    </xf>
    <xf numFmtId="0" fontId="8" fillId="2" borderId="1" xfId="0" applyFont="1" applyFill="1" applyBorder="1" applyAlignment="1">
      <alignment vertical="center" wrapText="1"/>
    </xf>
    <xf numFmtId="165" fontId="0" fillId="0" borderId="0" xfId="0" applyNumberFormat="1"/>
    <xf numFmtId="0" fontId="16" fillId="0" borderId="19" xfId="0" applyFont="1" applyBorder="1" applyAlignment="1">
      <alignment horizontal="right"/>
    </xf>
    <xf numFmtId="165" fontId="16" fillId="0" borderId="19" xfId="2" applyFont="1" applyBorder="1" applyAlignment="1">
      <alignment horizontal="right"/>
    </xf>
    <xf numFmtId="2" fontId="5" fillId="0" borderId="0" xfId="0" applyNumberFormat="1" applyFont="1" applyAlignment="1">
      <alignment horizontal="center" vertical="top" wrapText="1"/>
    </xf>
    <xf numFmtId="0" fontId="8" fillId="2" borderId="14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44" fontId="8" fillId="0" borderId="24" xfId="0" applyNumberFormat="1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9" fillId="3" borderId="25" xfId="0" applyFont="1" applyFill="1" applyBorder="1" applyAlignment="1">
      <alignment horizontal="left"/>
    </xf>
    <xf numFmtId="0" fontId="9" fillId="3" borderId="21" xfId="0" applyFont="1" applyFill="1" applyBorder="1" applyAlignment="1">
      <alignment horizontal="left"/>
    </xf>
    <xf numFmtId="0" fontId="16" fillId="0" borderId="29" xfId="0" applyFont="1" applyBorder="1" applyAlignment="1">
      <alignment horizontal="right"/>
    </xf>
    <xf numFmtId="0" fontId="16" fillId="0" borderId="30" xfId="0" applyFont="1" applyBorder="1" applyAlignment="1">
      <alignment horizontal="right"/>
    </xf>
    <xf numFmtId="49" fontId="15" fillId="0" borderId="25" xfId="0" applyNumberFormat="1" applyFont="1" applyBorder="1" applyAlignment="1">
      <alignment horizontal="center"/>
    </xf>
    <xf numFmtId="49" fontId="15" fillId="0" borderId="21" xfId="0" applyNumberFormat="1" applyFont="1" applyBorder="1" applyAlignment="1">
      <alignment horizontal="center"/>
    </xf>
    <xf numFmtId="49" fontId="15" fillId="0" borderId="26" xfId="0" applyNumberFormat="1" applyFont="1" applyBorder="1" applyAlignment="1">
      <alignment horizontal="center"/>
    </xf>
    <xf numFmtId="0" fontId="16" fillId="0" borderId="27" xfId="0" applyFont="1" applyBorder="1" applyAlignment="1">
      <alignment horizontal="right"/>
    </xf>
    <xf numFmtId="0" fontId="16" fillId="0" borderId="0" xfId="0" applyFont="1" applyBorder="1" applyAlignment="1">
      <alignment horizontal="right"/>
    </xf>
    <xf numFmtId="0" fontId="15" fillId="0" borderId="25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5" fillId="0" borderId="26" xfId="0" applyFont="1" applyBorder="1" applyAlignment="1">
      <alignment horizontal="center"/>
    </xf>
    <xf numFmtId="0" fontId="18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4" fontId="12" fillId="0" borderId="0" xfId="1" applyFont="1" applyAlignment="1">
      <alignment horizontal="center" vertical="center"/>
    </xf>
    <xf numFmtId="0" fontId="13" fillId="0" borderId="15" xfId="0" applyFont="1" applyBorder="1" applyAlignment="1">
      <alignment horizontal="center" vertical="center" wrapText="1"/>
    </xf>
    <xf numFmtId="44" fontId="10" fillId="0" borderId="0" xfId="1" applyFont="1" applyAlignment="1">
      <alignment horizontal="center" vertical="center" wrapText="1"/>
    </xf>
    <xf numFmtId="0" fontId="7" fillId="0" borderId="17" xfId="0" applyFont="1" applyBorder="1" applyAlignment="1" applyProtection="1">
      <alignment vertical="center"/>
    </xf>
    <xf numFmtId="0" fontId="7" fillId="0" borderId="16" xfId="0" applyFont="1" applyBorder="1" applyAlignment="1" applyProtection="1">
      <alignment vertical="center"/>
    </xf>
    <xf numFmtId="44" fontId="7" fillId="0" borderId="9" xfId="1" applyFont="1" applyBorder="1" applyAlignment="1" applyProtection="1">
      <alignment vertical="center"/>
      <protection locked="0"/>
    </xf>
    <xf numFmtId="44" fontId="7" fillId="0" borderId="1" xfId="1" applyFont="1" applyBorder="1" applyAlignment="1" applyProtection="1">
      <alignment vertical="center"/>
      <protection locked="0"/>
    </xf>
    <xf numFmtId="44" fontId="7" fillId="0" borderId="16" xfId="1" applyFont="1" applyBorder="1" applyAlignment="1" applyProtection="1">
      <alignment vertical="center"/>
      <protection locked="0"/>
    </xf>
    <xf numFmtId="0" fontId="7" fillId="0" borderId="1" xfId="0" applyFont="1" applyBorder="1" applyAlignment="1" applyProtection="1">
      <alignment vertical="center"/>
      <protection locked="0"/>
    </xf>
    <xf numFmtId="44" fontId="8" fillId="0" borderId="24" xfId="0" applyNumberFormat="1" applyFont="1" applyBorder="1" applyAlignment="1" applyProtection="1">
      <alignment horizontal="center" vertical="center"/>
    </xf>
    <xf numFmtId="0" fontId="8" fillId="0" borderId="18" xfId="0" applyFont="1" applyBorder="1" applyAlignment="1" applyProtection="1">
      <alignment horizontal="center" vertical="center"/>
    </xf>
    <xf numFmtId="0" fontId="8" fillId="2" borderId="14" xfId="0" applyFont="1" applyFill="1" applyBorder="1" applyAlignment="1" applyProtection="1">
      <alignment horizontal="center" vertical="center"/>
      <protection locked="0"/>
    </xf>
    <xf numFmtId="0" fontId="8" fillId="2" borderId="15" xfId="0" applyFont="1" applyFill="1" applyBorder="1" applyAlignment="1" applyProtection="1">
      <alignment horizontal="center" vertical="center"/>
      <protection locked="0"/>
    </xf>
    <xf numFmtId="0" fontId="8" fillId="2" borderId="16" xfId="0" applyFont="1" applyFill="1" applyBorder="1" applyAlignment="1" applyProtection="1">
      <alignment horizontal="center" vertical="center"/>
      <protection locked="0"/>
    </xf>
    <xf numFmtId="44" fontId="7" fillId="0" borderId="6" xfId="1" applyFont="1" applyBorder="1" applyAlignment="1" applyProtection="1">
      <alignment vertical="center"/>
    </xf>
    <xf numFmtId="44" fontId="7" fillId="0" borderId="10" xfId="1" applyFont="1" applyBorder="1" applyAlignment="1" applyProtection="1">
      <alignment vertical="center"/>
    </xf>
    <xf numFmtId="44" fontId="8" fillId="2" borderId="6" xfId="0" applyNumberFormat="1" applyFont="1" applyFill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7" fillId="0" borderId="19" xfId="0" applyFont="1" applyBorder="1" applyAlignment="1" applyProtection="1">
      <alignment vertical="center"/>
    </xf>
    <xf numFmtId="44" fontId="8" fillId="2" borderId="4" xfId="0" applyNumberFormat="1" applyFont="1" applyFill="1" applyBorder="1" applyAlignment="1" applyProtection="1">
      <alignment vertical="center"/>
    </xf>
    <xf numFmtId="44" fontId="8" fillId="0" borderId="4" xfId="0" applyNumberFormat="1" applyFont="1" applyBorder="1" applyAlignment="1" applyProtection="1">
      <alignment vertical="center"/>
    </xf>
  </cellXfs>
  <cellStyles count="3">
    <cellStyle name="Euro" xfId="2" xr:uid="{11CFAF4F-8004-4E34-BB60-FEFD2B14C0AD}"/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1019175</xdr:colOff>
      <xdr:row>3</xdr:row>
      <xdr:rowOff>19050</xdr:rowOff>
    </xdr:from>
    <xdr:to>
      <xdr:col>3</xdr:col>
      <xdr:colOff>581025</xdr:colOff>
      <xdr:row>3</xdr:row>
      <xdr:rowOff>390525</xdr:rowOff>
    </xdr:to>
    <xdr:sp macro="" textlink="">
      <xdr:nvSpPr>
        <xdr:cNvPr id="2" name="Rectangle : coins arrondis 1">
          <a:extLst>
            <a:ext uri="{FF2B5EF4-FFF2-40B4-BE49-F238E27FC236}">
              <a16:creationId xmlns:a16="http://schemas.microsoft.com/office/drawing/2014/main" id="{528D8B1A-4B51-42C2-AD8F-36A771274402}"/>
            </a:ext>
          </a:extLst>
        </xdr:cNvPr>
        <xdr:cNvSpPr/>
      </xdr:nvSpPr>
      <xdr:spPr>
        <a:xfrm>
          <a:off x="1571625" y="990600"/>
          <a:ext cx="5257800" cy="371475"/>
        </a:xfrm>
        <a:prstGeom prst="roundRect">
          <a:avLst/>
        </a:prstGeom>
        <a:noFill/>
        <a:ln w="19050" cap="flat" cmpd="sng" algn="ctr">
          <a:solidFill>
            <a:schemeClr val="dk1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1019175</xdr:colOff>
      <xdr:row>3</xdr:row>
      <xdr:rowOff>19050</xdr:rowOff>
    </xdr:from>
    <xdr:to>
      <xdr:col>3</xdr:col>
      <xdr:colOff>581025</xdr:colOff>
      <xdr:row>3</xdr:row>
      <xdr:rowOff>390525</xdr:rowOff>
    </xdr:to>
    <xdr:sp macro="" textlink="">
      <xdr:nvSpPr>
        <xdr:cNvPr id="2" name="Rectangle : coins arrondis 1">
          <a:extLst>
            <a:ext uri="{FF2B5EF4-FFF2-40B4-BE49-F238E27FC236}">
              <a16:creationId xmlns:a16="http://schemas.microsoft.com/office/drawing/2014/main" id="{2C99F16E-E679-4784-A0CF-61C3E95F2BB1}"/>
            </a:ext>
          </a:extLst>
        </xdr:cNvPr>
        <xdr:cNvSpPr/>
      </xdr:nvSpPr>
      <xdr:spPr>
        <a:xfrm>
          <a:off x="1571625" y="990600"/>
          <a:ext cx="5257800" cy="371475"/>
        </a:xfrm>
        <a:prstGeom prst="roundRect">
          <a:avLst/>
        </a:prstGeom>
        <a:noFill/>
        <a:ln w="19050" cap="flat" cmpd="sng" algn="ctr">
          <a:solidFill>
            <a:schemeClr val="dk1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1019175</xdr:colOff>
      <xdr:row>3</xdr:row>
      <xdr:rowOff>19050</xdr:rowOff>
    </xdr:from>
    <xdr:to>
      <xdr:col>3</xdr:col>
      <xdr:colOff>581025</xdr:colOff>
      <xdr:row>3</xdr:row>
      <xdr:rowOff>390525</xdr:rowOff>
    </xdr:to>
    <xdr:sp macro="" textlink="">
      <xdr:nvSpPr>
        <xdr:cNvPr id="2" name="Rectangle : coins arrondis 1">
          <a:extLst>
            <a:ext uri="{FF2B5EF4-FFF2-40B4-BE49-F238E27FC236}">
              <a16:creationId xmlns:a16="http://schemas.microsoft.com/office/drawing/2014/main" id="{D38F7277-CCB3-45D1-85AF-CBD3CE84491D}"/>
            </a:ext>
          </a:extLst>
        </xdr:cNvPr>
        <xdr:cNvSpPr/>
      </xdr:nvSpPr>
      <xdr:spPr>
        <a:xfrm>
          <a:off x="1571625" y="990600"/>
          <a:ext cx="5257800" cy="371475"/>
        </a:xfrm>
        <a:prstGeom prst="roundRect">
          <a:avLst/>
        </a:prstGeom>
        <a:noFill/>
        <a:ln w="19050" cap="flat" cmpd="sng" algn="ctr">
          <a:solidFill>
            <a:schemeClr val="dk1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1019175</xdr:colOff>
      <xdr:row>3</xdr:row>
      <xdr:rowOff>19050</xdr:rowOff>
    </xdr:from>
    <xdr:to>
      <xdr:col>3</xdr:col>
      <xdr:colOff>581025</xdr:colOff>
      <xdr:row>3</xdr:row>
      <xdr:rowOff>390525</xdr:rowOff>
    </xdr:to>
    <xdr:sp macro="" textlink="">
      <xdr:nvSpPr>
        <xdr:cNvPr id="2" name="Rectangle : coins arrondis 1">
          <a:extLst>
            <a:ext uri="{FF2B5EF4-FFF2-40B4-BE49-F238E27FC236}">
              <a16:creationId xmlns:a16="http://schemas.microsoft.com/office/drawing/2014/main" id="{1EA77DCD-B7E5-4E5E-84CE-D371C729997A}"/>
            </a:ext>
          </a:extLst>
        </xdr:cNvPr>
        <xdr:cNvSpPr/>
      </xdr:nvSpPr>
      <xdr:spPr>
        <a:xfrm>
          <a:off x="1571625" y="990600"/>
          <a:ext cx="6286500" cy="371475"/>
        </a:xfrm>
        <a:prstGeom prst="roundRect">
          <a:avLst/>
        </a:prstGeom>
        <a:noFill/>
        <a:ln w="19050" cap="flat" cmpd="sng" algn="ctr">
          <a:solidFill>
            <a:schemeClr val="dk1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1019175</xdr:colOff>
      <xdr:row>3</xdr:row>
      <xdr:rowOff>19050</xdr:rowOff>
    </xdr:from>
    <xdr:to>
      <xdr:col>3</xdr:col>
      <xdr:colOff>581025</xdr:colOff>
      <xdr:row>3</xdr:row>
      <xdr:rowOff>390525</xdr:rowOff>
    </xdr:to>
    <xdr:sp macro="" textlink="">
      <xdr:nvSpPr>
        <xdr:cNvPr id="2" name="Rectangle : coins arrondis 1">
          <a:extLst>
            <a:ext uri="{FF2B5EF4-FFF2-40B4-BE49-F238E27FC236}">
              <a16:creationId xmlns:a16="http://schemas.microsoft.com/office/drawing/2014/main" id="{89D7B5AB-9586-4B10-BAB0-35CE46600FD0}"/>
            </a:ext>
          </a:extLst>
        </xdr:cNvPr>
        <xdr:cNvSpPr/>
      </xdr:nvSpPr>
      <xdr:spPr>
        <a:xfrm>
          <a:off x="1571625" y="990600"/>
          <a:ext cx="5257800" cy="371475"/>
        </a:xfrm>
        <a:prstGeom prst="roundRect">
          <a:avLst/>
        </a:prstGeom>
        <a:noFill/>
        <a:ln w="19050" cap="flat" cmpd="sng" algn="ctr">
          <a:solidFill>
            <a:schemeClr val="dk1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1019175</xdr:colOff>
      <xdr:row>3</xdr:row>
      <xdr:rowOff>19050</xdr:rowOff>
    </xdr:from>
    <xdr:to>
      <xdr:col>3</xdr:col>
      <xdr:colOff>581025</xdr:colOff>
      <xdr:row>3</xdr:row>
      <xdr:rowOff>390525</xdr:rowOff>
    </xdr:to>
    <xdr:sp macro="" textlink="">
      <xdr:nvSpPr>
        <xdr:cNvPr id="2" name="Rectangle : coins arrondis 1">
          <a:extLst>
            <a:ext uri="{FF2B5EF4-FFF2-40B4-BE49-F238E27FC236}">
              <a16:creationId xmlns:a16="http://schemas.microsoft.com/office/drawing/2014/main" id="{B4FA190C-9777-43F0-AD7C-2FE19D53EA6E}"/>
            </a:ext>
          </a:extLst>
        </xdr:cNvPr>
        <xdr:cNvSpPr/>
      </xdr:nvSpPr>
      <xdr:spPr>
        <a:xfrm>
          <a:off x="1571625" y="990600"/>
          <a:ext cx="5257800" cy="371475"/>
        </a:xfrm>
        <a:prstGeom prst="roundRect">
          <a:avLst/>
        </a:prstGeom>
        <a:noFill/>
        <a:ln w="19050" cap="flat" cmpd="sng" algn="ctr">
          <a:solidFill>
            <a:schemeClr val="dk1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1019175</xdr:colOff>
      <xdr:row>3</xdr:row>
      <xdr:rowOff>19050</xdr:rowOff>
    </xdr:from>
    <xdr:to>
      <xdr:col>3</xdr:col>
      <xdr:colOff>581025</xdr:colOff>
      <xdr:row>3</xdr:row>
      <xdr:rowOff>390525</xdr:rowOff>
    </xdr:to>
    <xdr:sp macro="" textlink="">
      <xdr:nvSpPr>
        <xdr:cNvPr id="2" name="Rectangle : coins arrondis 1">
          <a:extLst>
            <a:ext uri="{FF2B5EF4-FFF2-40B4-BE49-F238E27FC236}">
              <a16:creationId xmlns:a16="http://schemas.microsoft.com/office/drawing/2014/main" id="{2A04A910-1CFE-4C44-94FD-64A2A22FD437}"/>
            </a:ext>
          </a:extLst>
        </xdr:cNvPr>
        <xdr:cNvSpPr/>
      </xdr:nvSpPr>
      <xdr:spPr>
        <a:xfrm>
          <a:off x="1571625" y="990600"/>
          <a:ext cx="5257800" cy="371475"/>
        </a:xfrm>
        <a:prstGeom prst="roundRect">
          <a:avLst/>
        </a:prstGeom>
        <a:noFill/>
        <a:ln w="19050" cap="flat" cmpd="sng" algn="ctr">
          <a:solidFill>
            <a:schemeClr val="dk1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PU%20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G"/>
      <sheetName val="BPU"/>
    </sheetNames>
    <sheetDataSet>
      <sheetData sheetId="0"/>
      <sheetData sheetId="1">
        <row r="85">
          <cell r="A85">
            <v>2</v>
          </cell>
        </row>
        <row r="483">
          <cell r="B483" t="str">
            <v xml:space="preserve">SIGNALISATION HORIZONTALE :
</v>
          </cell>
          <cell r="C483"/>
          <cell r="D483"/>
        </row>
        <row r="493">
          <cell r="A493" t="str">
            <v>5.01.1</v>
          </cell>
          <cell r="B493" t="str">
            <v xml:space="preserve">Bande discontinue 3 x 1,33 en 0,10 m  :
</v>
          </cell>
          <cell r="C493"/>
          <cell r="D493"/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46BE39-BD3E-4B43-B2E9-BA63ABFAFB2A}">
  <sheetPr>
    <pageSetUpPr fitToPage="1"/>
  </sheetPr>
  <dimension ref="A1:G123"/>
  <sheetViews>
    <sheetView view="pageBreakPreview" zoomScaleNormal="100" zoomScaleSheetLayoutView="100" workbookViewId="0">
      <selection activeCell="H22" sqref="H22"/>
    </sheetView>
  </sheetViews>
  <sheetFormatPr baseColWidth="10" defaultRowHeight="15" x14ac:dyDescent="0.25"/>
  <cols>
    <col min="1" max="1" width="8.28515625" customWidth="1"/>
    <col min="2" max="2" width="80.5703125" customWidth="1"/>
    <col min="3" max="3" width="4.85546875" customWidth="1"/>
    <col min="4" max="4" width="8.7109375" customWidth="1"/>
    <col min="5" max="5" width="11.7109375" customWidth="1"/>
    <col min="6" max="6" width="15.85546875" customWidth="1"/>
  </cols>
  <sheetData>
    <row r="1" spans="1:6" ht="33" customHeight="1" x14ac:dyDescent="0.25">
      <c r="A1" s="73" t="s">
        <v>18</v>
      </c>
      <c r="B1" s="73"/>
      <c r="C1" s="73"/>
      <c r="D1" s="73"/>
      <c r="E1" s="73"/>
      <c r="F1" s="73"/>
    </row>
    <row r="2" spans="1:6" ht="32.25" customHeight="1" x14ac:dyDescent="0.25">
      <c r="A2" s="74" t="s">
        <v>217</v>
      </c>
      <c r="B2" s="74"/>
      <c r="C2" s="74"/>
      <c r="D2" s="74"/>
      <c r="E2" s="74"/>
      <c r="F2" s="74"/>
    </row>
    <row r="3" spans="1:6" ht="11.25" customHeight="1" x14ac:dyDescent="0.25"/>
    <row r="4" spans="1:6" ht="32.25" customHeight="1" x14ac:dyDescent="0.25">
      <c r="A4" s="75" t="s">
        <v>6</v>
      </c>
      <c r="B4" s="75"/>
      <c r="C4" s="75"/>
      <c r="D4" s="75"/>
      <c r="E4" s="75"/>
      <c r="F4" s="75"/>
    </row>
    <row r="5" spans="1:6" ht="2.25" customHeight="1" thickBot="1" x14ac:dyDescent="0.3"/>
    <row r="6" spans="1:6" ht="29.25" customHeight="1" thickBot="1" x14ac:dyDescent="0.3">
      <c r="A6" s="1" t="s">
        <v>0</v>
      </c>
      <c r="B6" s="2" t="s">
        <v>1</v>
      </c>
      <c r="C6" s="3" t="s">
        <v>2</v>
      </c>
      <c r="D6" s="18" t="s">
        <v>3</v>
      </c>
      <c r="E6" s="2" t="s">
        <v>4</v>
      </c>
      <c r="F6" s="3" t="s">
        <v>5</v>
      </c>
    </row>
    <row r="7" spans="1:6" x14ac:dyDescent="0.25">
      <c r="A7" s="22">
        <v>1</v>
      </c>
      <c r="B7" s="23" t="s">
        <v>136</v>
      </c>
      <c r="C7" s="16"/>
      <c r="D7" s="7"/>
      <c r="E7" s="4"/>
      <c r="F7" s="5"/>
    </row>
    <row r="8" spans="1:6" x14ac:dyDescent="0.25">
      <c r="A8" s="29" t="s">
        <v>137</v>
      </c>
      <c r="B8" s="4" t="s">
        <v>130</v>
      </c>
      <c r="C8" s="17" t="s">
        <v>7</v>
      </c>
      <c r="D8" s="94">
        <v>1</v>
      </c>
      <c r="E8" s="96"/>
      <c r="F8" s="106">
        <f>D8*E8</f>
        <v>0</v>
      </c>
    </row>
    <row r="9" spans="1:6" x14ac:dyDescent="0.25">
      <c r="A9" s="29" t="s">
        <v>138</v>
      </c>
      <c r="B9" s="6" t="s">
        <v>131</v>
      </c>
      <c r="C9" s="15"/>
      <c r="D9" s="95"/>
      <c r="E9" s="97"/>
      <c r="F9" s="106"/>
    </row>
    <row r="10" spans="1:6" x14ac:dyDescent="0.25">
      <c r="A10" s="30" t="s">
        <v>21</v>
      </c>
      <c r="B10" s="6" t="s">
        <v>23</v>
      </c>
      <c r="C10" s="15" t="s">
        <v>7</v>
      </c>
      <c r="D10" s="95">
        <v>1</v>
      </c>
      <c r="E10" s="97"/>
      <c r="F10" s="106">
        <f>D10*E10</f>
        <v>0</v>
      </c>
    </row>
    <row r="11" spans="1:6" x14ac:dyDescent="0.25">
      <c r="A11" s="30" t="s">
        <v>22</v>
      </c>
      <c r="B11" s="6" t="s">
        <v>24</v>
      </c>
      <c r="C11" s="15" t="s">
        <v>2</v>
      </c>
      <c r="D11" s="95">
        <v>0</v>
      </c>
      <c r="E11" s="97"/>
      <c r="F11" s="106">
        <f>D11*E11</f>
        <v>0</v>
      </c>
    </row>
    <row r="12" spans="1:6" x14ac:dyDescent="0.25">
      <c r="A12" s="30" t="s">
        <v>139</v>
      </c>
      <c r="B12" s="6" t="s">
        <v>132</v>
      </c>
      <c r="C12" s="15"/>
      <c r="D12" s="95"/>
      <c r="E12" s="97"/>
      <c r="F12" s="106"/>
    </row>
    <row r="13" spans="1:6" x14ac:dyDescent="0.25">
      <c r="A13" s="30" t="s">
        <v>25</v>
      </c>
      <c r="B13" s="6" t="s">
        <v>23</v>
      </c>
      <c r="C13" s="15" t="s">
        <v>7</v>
      </c>
      <c r="D13" s="95">
        <v>1</v>
      </c>
      <c r="E13" s="97"/>
      <c r="F13" s="106">
        <f>D13*E13</f>
        <v>0</v>
      </c>
    </row>
    <row r="14" spans="1:6" x14ac:dyDescent="0.25">
      <c r="A14" s="30" t="s">
        <v>26</v>
      </c>
      <c r="B14" s="6" t="s">
        <v>24</v>
      </c>
      <c r="C14" s="15" t="s">
        <v>2</v>
      </c>
      <c r="D14" s="95">
        <v>0</v>
      </c>
      <c r="E14" s="97"/>
      <c r="F14" s="106">
        <f>D14*E14</f>
        <v>0</v>
      </c>
    </row>
    <row r="15" spans="1:6" x14ac:dyDescent="0.25">
      <c r="A15" s="30" t="s">
        <v>140</v>
      </c>
      <c r="B15" s="6" t="s">
        <v>133</v>
      </c>
      <c r="C15" s="15" t="s">
        <v>2</v>
      </c>
      <c r="D15" s="95">
        <v>1</v>
      </c>
      <c r="E15" s="97"/>
      <c r="F15" s="106">
        <f t="shared" ref="F15:F24" si="0">D15*E15</f>
        <v>0</v>
      </c>
    </row>
    <row r="16" spans="1:6" x14ac:dyDescent="0.25">
      <c r="A16" s="30" t="s">
        <v>141</v>
      </c>
      <c r="B16" s="6" t="s">
        <v>134</v>
      </c>
      <c r="C16" s="15"/>
      <c r="D16" s="95"/>
      <c r="E16" s="97"/>
      <c r="F16" s="106"/>
    </row>
    <row r="17" spans="1:6" x14ac:dyDescent="0.25">
      <c r="A17" s="30" t="s">
        <v>27</v>
      </c>
      <c r="B17" s="6" t="s">
        <v>23</v>
      </c>
      <c r="C17" s="15" t="s">
        <v>7</v>
      </c>
      <c r="D17" s="95">
        <v>1</v>
      </c>
      <c r="E17" s="97"/>
      <c r="F17" s="106">
        <f>D17*E17</f>
        <v>0</v>
      </c>
    </row>
    <row r="18" spans="1:6" x14ac:dyDescent="0.25">
      <c r="A18" s="30" t="s">
        <v>28</v>
      </c>
      <c r="B18" s="6" t="s">
        <v>24</v>
      </c>
      <c r="C18" s="15" t="s">
        <v>2</v>
      </c>
      <c r="D18" s="95">
        <v>0</v>
      </c>
      <c r="E18" s="97"/>
      <c r="F18" s="106">
        <f>D18*E18</f>
        <v>0</v>
      </c>
    </row>
    <row r="19" spans="1:6" x14ac:dyDescent="0.25">
      <c r="A19" s="30" t="s">
        <v>142</v>
      </c>
      <c r="B19" s="6" t="s">
        <v>135</v>
      </c>
      <c r="C19" s="15" t="s">
        <v>2</v>
      </c>
      <c r="D19" s="95">
        <v>7</v>
      </c>
      <c r="E19" s="97"/>
      <c r="F19" s="106">
        <f t="shared" ref="F19" si="1">D19*E19</f>
        <v>0</v>
      </c>
    </row>
    <row r="20" spans="1:6" ht="24" x14ac:dyDescent="0.25">
      <c r="A20" s="30" t="s">
        <v>143</v>
      </c>
      <c r="B20" s="38" t="s">
        <v>29</v>
      </c>
      <c r="C20" s="15"/>
      <c r="D20" s="95"/>
      <c r="E20" s="97"/>
      <c r="F20" s="106"/>
    </row>
    <row r="21" spans="1:6" x14ac:dyDescent="0.25">
      <c r="A21" s="30" t="s">
        <v>30</v>
      </c>
      <c r="B21" s="6" t="s">
        <v>23</v>
      </c>
      <c r="C21" s="15" t="s">
        <v>7</v>
      </c>
      <c r="D21" s="95">
        <v>1</v>
      </c>
      <c r="E21" s="97"/>
      <c r="F21" s="106">
        <f>D21*E21</f>
        <v>0</v>
      </c>
    </row>
    <row r="22" spans="1:6" x14ac:dyDescent="0.25">
      <c r="A22" s="30" t="s">
        <v>31</v>
      </c>
      <c r="B22" s="6" t="s">
        <v>24</v>
      </c>
      <c r="C22" s="15" t="s">
        <v>2</v>
      </c>
      <c r="D22" s="95">
        <v>0</v>
      </c>
      <c r="E22" s="97"/>
      <c r="F22" s="106">
        <f>D22*E22</f>
        <v>0</v>
      </c>
    </row>
    <row r="23" spans="1:6" x14ac:dyDescent="0.25">
      <c r="A23" s="30" t="s">
        <v>144</v>
      </c>
      <c r="B23" s="6" t="s">
        <v>32</v>
      </c>
      <c r="C23" s="15" t="s">
        <v>2</v>
      </c>
      <c r="D23" s="95">
        <v>1</v>
      </c>
      <c r="E23" s="97"/>
      <c r="F23" s="106">
        <f t="shared" si="0"/>
        <v>0</v>
      </c>
    </row>
    <row r="24" spans="1:6" x14ac:dyDescent="0.25">
      <c r="A24" s="30" t="s">
        <v>145</v>
      </c>
      <c r="B24" s="6" t="s">
        <v>33</v>
      </c>
      <c r="C24" s="15" t="s">
        <v>2</v>
      </c>
      <c r="D24" s="95">
        <v>1</v>
      </c>
      <c r="E24" s="97"/>
      <c r="F24" s="106">
        <f t="shared" si="0"/>
        <v>0</v>
      </c>
    </row>
    <row r="25" spans="1:6" x14ac:dyDescent="0.25">
      <c r="A25" s="24"/>
      <c r="B25" s="26" t="s">
        <v>12</v>
      </c>
      <c r="C25" s="65" t="s">
        <v>11</v>
      </c>
      <c r="D25" s="66"/>
      <c r="E25" s="67"/>
      <c r="F25" s="107">
        <f>SUM(F8:F24)</f>
        <v>0</v>
      </c>
    </row>
    <row r="26" spans="1:6" x14ac:dyDescent="0.25">
      <c r="A26" s="24">
        <f>[1]BPU!$A$85</f>
        <v>2</v>
      </c>
      <c r="B26" s="25" t="s">
        <v>119</v>
      </c>
      <c r="C26" s="15"/>
      <c r="D26" s="14"/>
      <c r="E26" s="6"/>
      <c r="F26" s="108"/>
    </row>
    <row r="27" spans="1:6" x14ac:dyDescent="0.25">
      <c r="A27" s="30" t="s">
        <v>147</v>
      </c>
      <c r="B27" s="6" t="s">
        <v>146</v>
      </c>
      <c r="C27" s="15" t="s">
        <v>8</v>
      </c>
      <c r="D27" s="14">
        <v>520</v>
      </c>
      <c r="E27" s="97"/>
      <c r="F27" s="105">
        <f>D27*E27</f>
        <v>0</v>
      </c>
    </row>
    <row r="28" spans="1:6" x14ac:dyDescent="0.25">
      <c r="A28" s="30" t="s">
        <v>148</v>
      </c>
      <c r="B28" s="6" t="s">
        <v>34</v>
      </c>
      <c r="C28" s="15" t="s">
        <v>8</v>
      </c>
      <c r="D28" s="14">
        <v>350</v>
      </c>
      <c r="E28" s="97"/>
      <c r="F28" s="105">
        <f t="shared" ref="F28:F34" si="2">D28*E28</f>
        <v>0</v>
      </c>
    </row>
    <row r="29" spans="1:6" x14ac:dyDescent="0.25">
      <c r="A29" s="30" t="s">
        <v>149</v>
      </c>
      <c r="B29" s="6" t="s">
        <v>35</v>
      </c>
      <c r="C29" s="15" t="s">
        <v>8</v>
      </c>
      <c r="D29" s="14">
        <v>170</v>
      </c>
      <c r="E29" s="97"/>
      <c r="F29" s="105">
        <f t="shared" si="2"/>
        <v>0</v>
      </c>
    </row>
    <row r="30" spans="1:6" x14ac:dyDescent="0.25">
      <c r="A30" s="30" t="s">
        <v>150</v>
      </c>
      <c r="B30" s="38" t="s">
        <v>37</v>
      </c>
      <c r="C30" s="15" t="s">
        <v>9</v>
      </c>
      <c r="D30" s="39">
        <v>150</v>
      </c>
      <c r="E30" s="97"/>
      <c r="F30" s="105">
        <f t="shared" si="2"/>
        <v>0</v>
      </c>
    </row>
    <row r="31" spans="1:6" ht="18" customHeight="1" x14ac:dyDescent="0.25">
      <c r="A31" s="30" t="s">
        <v>151</v>
      </c>
      <c r="B31" s="38" t="s">
        <v>36</v>
      </c>
      <c r="C31" s="15" t="s">
        <v>9</v>
      </c>
      <c r="D31" s="14">
        <v>50</v>
      </c>
      <c r="E31" s="97"/>
      <c r="F31" s="105">
        <f t="shared" si="2"/>
        <v>0</v>
      </c>
    </row>
    <row r="32" spans="1:6" x14ac:dyDescent="0.25">
      <c r="A32" s="30" t="s">
        <v>152</v>
      </c>
      <c r="B32" s="38" t="s">
        <v>38</v>
      </c>
      <c r="C32" s="15" t="s">
        <v>10</v>
      </c>
      <c r="D32" s="14">
        <v>40</v>
      </c>
      <c r="E32" s="97"/>
      <c r="F32" s="105">
        <f t="shared" si="2"/>
        <v>0</v>
      </c>
    </row>
    <row r="33" spans="1:6" x14ac:dyDescent="0.25">
      <c r="A33" s="30" t="s">
        <v>153</v>
      </c>
      <c r="B33" s="6" t="s">
        <v>39</v>
      </c>
      <c r="C33" s="15" t="s">
        <v>10</v>
      </c>
      <c r="D33" s="14">
        <v>2150</v>
      </c>
      <c r="E33" s="97"/>
      <c r="F33" s="105">
        <f t="shared" si="2"/>
        <v>0</v>
      </c>
    </row>
    <row r="34" spans="1:6" x14ac:dyDescent="0.25">
      <c r="A34" s="30" t="s">
        <v>154</v>
      </c>
      <c r="B34" s="38" t="s">
        <v>40</v>
      </c>
      <c r="C34" s="15" t="s">
        <v>8</v>
      </c>
      <c r="D34" s="14">
        <v>40</v>
      </c>
      <c r="E34" s="97"/>
      <c r="F34" s="105">
        <f t="shared" si="2"/>
        <v>0</v>
      </c>
    </row>
    <row r="35" spans="1:6" x14ac:dyDescent="0.25">
      <c r="A35" s="24"/>
      <c r="B35" s="26" t="s">
        <v>14</v>
      </c>
      <c r="C35" s="65" t="s">
        <v>11</v>
      </c>
      <c r="D35" s="66"/>
      <c r="E35" s="67"/>
      <c r="F35" s="107">
        <f>SUM(F27:F34)</f>
        <v>0</v>
      </c>
    </row>
    <row r="36" spans="1:6" x14ac:dyDescent="0.25">
      <c r="A36" s="24">
        <v>3</v>
      </c>
      <c r="B36" s="25" t="s">
        <v>120</v>
      </c>
      <c r="C36" s="15"/>
      <c r="D36" s="14"/>
      <c r="E36" s="6"/>
      <c r="F36" s="108"/>
    </row>
    <row r="37" spans="1:6" x14ac:dyDescent="0.25">
      <c r="A37" s="30" t="s">
        <v>155</v>
      </c>
      <c r="B37" s="6" t="s">
        <v>41</v>
      </c>
      <c r="C37" s="15" t="s">
        <v>8</v>
      </c>
      <c r="D37" s="14">
        <v>7</v>
      </c>
      <c r="E37" s="98"/>
      <c r="F37" s="105">
        <f>D37*E37</f>
        <v>0</v>
      </c>
    </row>
    <row r="38" spans="1:6" x14ac:dyDescent="0.25">
      <c r="A38" s="30" t="s">
        <v>156</v>
      </c>
      <c r="B38" s="6" t="s">
        <v>42</v>
      </c>
      <c r="C38" s="15"/>
      <c r="D38" s="14"/>
      <c r="E38" s="98"/>
      <c r="F38" s="105"/>
    </row>
    <row r="39" spans="1:6" x14ac:dyDescent="0.25">
      <c r="A39" s="30" t="s">
        <v>43</v>
      </c>
      <c r="B39" s="6" t="s">
        <v>44</v>
      </c>
      <c r="C39" s="15" t="s">
        <v>9</v>
      </c>
      <c r="D39" s="14">
        <v>20</v>
      </c>
      <c r="E39" s="97"/>
      <c r="F39" s="105">
        <f>D39*E39</f>
        <v>0</v>
      </c>
    </row>
    <row r="40" spans="1:6" x14ac:dyDescent="0.25">
      <c r="A40" s="30" t="s">
        <v>45</v>
      </c>
      <c r="B40" s="6" t="s">
        <v>46</v>
      </c>
      <c r="C40" s="15" t="s">
        <v>9</v>
      </c>
      <c r="D40" s="14">
        <v>20</v>
      </c>
      <c r="E40" s="97"/>
      <c r="F40" s="105">
        <f t="shared" ref="F40:F45" si="3">D40*E40</f>
        <v>0</v>
      </c>
    </row>
    <row r="41" spans="1:6" x14ac:dyDescent="0.25">
      <c r="A41" s="31" t="s">
        <v>47</v>
      </c>
      <c r="B41" s="6" t="s">
        <v>48</v>
      </c>
      <c r="C41" s="15" t="s">
        <v>9</v>
      </c>
      <c r="D41" s="14">
        <v>320</v>
      </c>
      <c r="E41" s="97"/>
      <c r="F41" s="105">
        <f t="shared" si="3"/>
        <v>0</v>
      </c>
    </row>
    <row r="42" spans="1:6" x14ac:dyDescent="0.25">
      <c r="A42" s="30" t="s">
        <v>49</v>
      </c>
      <c r="B42" s="6" t="s">
        <v>50</v>
      </c>
      <c r="C42" s="15" t="s">
        <v>9</v>
      </c>
      <c r="D42" s="14">
        <v>0</v>
      </c>
      <c r="E42" s="97"/>
      <c r="F42" s="105">
        <f t="shared" si="3"/>
        <v>0</v>
      </c>
    </row>
    <row r="43" spans="1:6" x14ac:dyDescent="0.25">
      <c r="A43" s="30" t="s">
        <v>51</v>
      </c>
      <c r="B43" s="6" t="s">
        <v>52</v>
      </c>
      <c r="C43" s="15" t="s">
        <v>9</v>
      </c>
      <c r="D43" s="14">
        <v>0</v>
      </c>
      <c r="E43" s="97"/>
      <c r="F43" s="105">
        <f t="shared" si="3"/>
        <v>0</v>
      </c>
    </row>
    <row r="44" spans="1:6" x14ac:dyDescent="0.25">
      <c r="A44" s="30" t="s">
        <v>169</v>
      </c>
      <c r="B44" s="6" t="s">
        <v>221</v>
      </c>
      <c r="C44" s="15" t="s">
        <v>9</v>
      </c>
      <c r="D44" s="14">
        <v>0</v>
      </c>
      <c r="E44" s="97"/>
      <c r="F44" s="105">
        <f t="shared" si="3"/>
        <v>0</v>
      </c>
    </row>
    <row r="45" spans="1:6" x14ac:dyDescent="0.25">
      <c r="A45" s="30" t="s">
        <v>222</v>
      </c>
      <c r="B45" s="6" t="s">
        <v>168</v>
      </c>
      <c r="C45" s="15" t="s">
        <v>9</v>
      </c>
      <c r="D45" s="14">
        <v>0</v>
      </c>
      <c r="E45" s="97"/>
      <c r="F45" s="105">
        <f t="shared" si="3"/>
        <v>0</v>
      </c>
    </row>
    <row r="46" spans="1:6" x14ac:dyDescent="0.25">
      <c r="A46" s="30" t="s">
        <v>157</v>
      </c>
      <c r="B46" s="6" t="s">
        <v>53</v>
      </c>
      <c r="C46" s="15"/>
      <c r="D46" s="14"/>
      <c r="E46" s="97"/>
      <c r="F46" s="105"/>
    </row>
    <row r="47" spans="1:6" x14ac:dyDescent="0.25">
      <c r="A47" s="30" t="s">
        <v>54</v>
      </c>
      <c r="B47" s="6" t="s">
        <v>55</v>
      </c>
      <c r="C47" s="15" t="s">
        <v>2</v>
      </c>
      <c r="D47" s="14">
        <v>0</v>
      </c>
      <c r="E47" s="97"/>
      <c r="F47" s="105">
        <f>D47*E47</f>
        <v>0</v>
      </c>
    </row>
    <row r="48" spans="1:6" x14ac:dyDescent="0.25">
      <c r="A48" s="30" t="s">
        <v>57</v>
      </c>
      <c r="B48" s="6" t="s">
        <v>56</v>
      </c>
      <c r="C48" s="15" t="s">
        <v>2</v>
      </c>
      <c r="D48" s="14">
        <v>17</v>
      </c>
      <c r="E48" s="97"/>
      <c r="F48" s="105">
        <f>D48*E48</f>
        <v>0</v>
      </c>
    </row>
    <row r="49" spans="1:6" x14ac:dyDescent="0.25">
      <c r="A49" s="30" t="s">
        <v>158</v>
      </c>
      <c r="B49" s="6" t="s">
        <v>58</v>
      </c>
      <c r="C49" s="15"/>
      <c r="D49" s="14"/>
      <c r="E49" s="97"/>
      <c r="F49" s="105">
        <f t="shared" ref="F49:F64" si="4">D49*E49</f>
        <v>0</v>
      </c>
    </row>
    <row r="50" spans="1:6" x14ac:dyDescent="0.25">
      <c r="A50" s="30" t="s">
        <v>59</v>
      </c>
      <c r="B50" s="6" t="s">
        <v>60</v>
      </c>
      <c r="C50" s="15" t="s">
        <v>2</v>
      </c>
      <c r="D50" s="14">
        <v>2</v>
      </c>
      <c r="E50" s="97"/>
      <c r="F50" s="105">
        <f t="shared" si="4"/>
        <v>0</v>
      </c>
    </row>
    <row r="51" spans="1:6" x14ac:dyDescent="0.25">
      <c r="A51" s="30" t="s">
        <v>61</v>
      </c>
      <c r="B51" s="6" t="s">
        <v>62</v>
      </c>
      <c r="C51" s="15" t="s">
        <v>2</v>
      </c>
      <c r="D51" s="14">
        <v>0</v>
      </c>
      <c r="E51" s="97"/>
      <c r="F51" s="105">
        <f t="shared" si="4"/>
        <v>0</v>
      </c>
    </row>
    <row r="52" spans="1:6" x14ac:dyDescent="0.25">
      <c r="A52" s="30" t="s">
        <v>159</v>
      </c>
      <c r="B52" s="6" t="s">
        <v>63</v>
      </c>
      <c r="C52" s="15"/>
      <c r="D52" s="14"/>
      <c r="E52" s="97"/>
      <c r="F52" s="105"/>
    </row>
    <row r="53" spans="1:6" x14ac:dyDescent="0.25">
      <c r="A53" s="30" t="s">
        <v>64</v>
      </c>
      <c r="B53" s="6" t="s">
        <v>65</v>
      </c>
      <c r="C53" s="15" t="s">
        <v>2</v>
      </c>
      <c r="D53" s="14">
        <v>0</v>
      </c>
      <c r="E53" s="97"/>
      <c r="F53" s="105">
        <f t="shared" si="4"/>
        <v>0</v>
      </c>
    </row>
    <row r="54" spans="1:6" x14ac:dyDescent="0.25">
      <c r="A54" s="30" t="s">
        <v>66</v>
      </c>
      <c r="B54" s="6" t="s">
        <v>67</v>
      </c>
      <c r="C54" s="15" t="s">
        <v>2</v>
      </c>
      <c r="D54" s="14">
        <v>9</v>
      </c>
      <c r="E54" s="97"/>
      <c r="F54" s="105">
        <f t="shared" si="4"/>
        <v>0</v>
      </c>
    </row>
    <row r="55" spans="1:6" x14ac:dyDescent="0.25">
      <c r="A55" s="30" t="s">
        <v>160</v>
      </c>
      <c r="B55" s="6" t="s">
        <v>68</v>
      </c>
      <c r="C55" s="15" t="s">
        <v>2</v>
      </c>
      <c r="D55" s="14">
        <v>0</v>
      </c>
      <c r="E55" s="97"/>
      <c r="F55" s="105">
        <f t="shared" si="4"/>
        <v>0</v>
      </c>
    </row>
    <row r="56" spans="1:6" x14ac:dyDescent="0.25">
      <c r="A56" s="30" t="s">
        <v>161</v>
      </c>
      <c r="B56" s="6" t="s">
        <v>69</v>
      </c>
      <c r="C56" s="15" t="s">
        <v>2</v>
      </c>
      <c r="D56" s="14">
        <v>0</v>
      </c>
      <c r="E56" s="97"/>
      <c r="F56" s="105">
        <f t="shared" si="4"/>
        <v>0</v>
      </c>
    </row>
    <row r="57" spans="1:6" x14ac:dyDescent="0.25">
      <c r="A57" s="30" t="s">
        <v>162</v>
      </c>
      <c r="B57" s="6" t="s">
        <v>70</v>
      </c>
      <c r="C57" s="15" t="s">
        <v>2</v>
      </c>
      <c r="D57" s="14">
        <v>0</v>
      </c>
      <c r="E57" s="97"/>
      <c r="F57" s="105">
        <f t="shared" si="4"/>
        <v>0</v>
      </c>
    </row>
    <row r="58" spans="1:6" x14ac:dyDescent="0.25">
      <c r="A58" s="30" t="s">
        <v>163</v>
      </c>
      <c r="B58" s="6" t="s">
        <v>71</v>
      </c>
      <c r="C58" s="15" t="s">
        <v>9</v>
      </c>
      <c r="D58" s="14">
        <v>20</v>
      </c>
      <c r="E58" s="97"/>
      <c r="F58" s="105">
        <f t="shared" si="4"/>
        <v>0</v>
      </c>
    </row>
    <row r="59" spans="1:6" x14ac:dyDescent="0.25">
      <c r="A59" s="30" t="s">
        <v>164</v>
      </c>
      <c r="B59" s="6" t="s">
        <v>72</v>
      </c>
      <c r="C59" s="15" t="s">
        <v>2</v>
      </c>
      <c r="D59" s="14">
        <v>4</v>
      </c>
      <c r="E59" s="97"/>
      <c r="F59" s="105">
        <f t="shared" si="4"/>
        <v>0</v>
      </c>
    </row>
    <row r="60" spans="1:6" x14ac:dyDescent="0.25">
      <c r="A60" s="30" t="s">
        <v>165</v>
      </c>
      <c r="B60" s="6" t="s">
        <v>73</v>
      </c>
      <c r="C60" s="15" t="s">
        <v>2</v>
      </c>
      <c r="D60" s="14">
        <v>0</v>
      </c>
      <c r="E60" s="97"/>
      <c r="F60" s="105">
        <f t="shared" si="4"/>
        <v>0</v>
      </c>
    </row>
    <row r="61" spans="1:6" x14ac:dyDescent="0.25">
      <c r="A61" s="30" t="s">
        <v>166</v>
      </c>
      <c r="B61" s="6" t="s">
        <v>74</v>
      </c>
      <c r="C61" s="15"/>
      <c r="D61" s="14"/>
      <c r="E61" s="97"/>
      <c r="F61" s="105"/>
    </row>
    <row r="62" spans="1:6" x14ac:dyDescent="0.25">
      <c r="A62" s="30" t="s">
        <v>75</v>
      </c>
      <c r="B62" s="6" t="s">
        <v>76</v>
      </c>
      <c r="C62" s="15" t="s">
        <v>2</v>
      </c>
      <c r="D62" s="39">
        <v>15</v>
      </c>
      <c r="E62" s="97"/>
      <c r="F62" s="105">
        <f t="shared" si="4"/>
        <v>0</v>
      </c>
    </row>
    <row r="63" spans="1:6" x14ac:dyDescent="0.25">
      <c r="A63" s="30" t="s">
        <v>77</v>
      </c>
      <c r="B63" s="6" t="s">
        <v>78</v>
      </c>
      <c r="C63" s="15" t="s">
        <v>2</v>
      </c>
      <c r="D63" s="39">
        <v>10</v>
      </c>
      <c r="E63" s="97"/>
      <c r="F63" s="105">
        <f t="shared" si="4"/>
        <v>0</v>
      </c>
    </row>
    <row r="64" spans="1:6" x14ac:dyDescent="0.25">
      <c r="A64" s="30" t="s">
        <v>167</v>
      </c>
      <c r="B64" s="6" t="s">
        <v>79</v>
      </c>
      <c r="C64" s="15" t="s">
        <v>2</v>
      </c>
      <c r="D64" s="39">
        <v>36</v>
      </c>
      <c r="E64" s="97"/>
      <c r="F64" s="105">
        <f t="shared" si="4"/>
        <v>0</v>
      </c>
    </row>
    <row r="65" spans="1:6" x14ac:dyDescent="0.25">
      <c r="A65" s="24"/>
      <c r="B65" s="26" t="s">
        <v>15</v>
      </c>
      <c r="C65" s="65" t="s">
        <v>11</v>
      </c>
      <c r="D65" s="66"/>
      <c r="E65" s="67"/>
      <c r="F65" s="107">
        <f>SUM(F37:F64)</f>
        <v>0</v>
      </c>
    </row>
    <row r="66" spans="1:6" x14ac:dyDescent="0.25">
      <c r="A66" s="24">
        <v>4</v>
      </c>
      <c r="B66" s="25" t="s">
        <v>114</v>
      </c>
      <c r="C66" s="15"/>
      <c r="D66" s="14"/>
      <c r="E66" s="6"/>
      <c r="F66" s="108"/>
    </row>
    <row r="67" spans="1:6" x14ac:dyDescent="0.25">
      <c r="A67" s="31" t="s">
        <v>170</v>
      </c>
      <c r="B67" s="6" t="s">
        <v>80</v>
      </c>
      <c r="C67" s="15" t="s">
        <v>9</v>
      </c>
      <c r="D67" s="14">
        <v>10</v>
      </c>
      <c r="E67" s="97"/>
      <c r="F67" s="105">
        <f>D67*E67</f>
        <v>0</v>
      </c>
    </row>
    <row r="68" spans="1:6" x14ac:dyDescent="0.25">
      <c r="A68" s="31" t="s">
        <v>171</v>
      </c>
      <c r="B68" s="6" t="s">
        <v>81</v>
      </c>
      <c r="C68" s="15" t="s">
        <v>9</v>
      </c>
      <c r="D68" s="14">
        <v>40</v>
      </c>
      <c r="E68" s="97"/>
      <c r="F68" s="105">
        <f t="shared" ref="F68:F74" si="5">D68*E68</f>
        <v>0</v>
      </c>
    </row>
    <row r="69" spans="1:6" x14ac:dyDescent="0.25">
      <c r="A69" s="31" t="s">
        <v>172</v>
      </c>
      <c r="B69" s="6" t="s">
        <v>82</v>
      </c>
      <c r="C69" s="15" t="s">
        <v>10</v>
      </c>
      <c r="D69" s="14">
        <v>3300</v>
      </c>
      <c r="E69" s="97"/>
      <c r="F69" s="105">
        <f t="shared" si="5"/>
        <v>0</v>
      </c>
    </row>
    <row r="70" spans="1:6" x14ac:dyDescent="0.25">
      <c r="A70" s="31" t="s">
        <v>173</v>
      </c>
      <c r="B70" s="6" t="s">
        <v>83</v>
      </c>
      <c r="C70" s="15" t="s">
        <v>104</v>
      </c>
      <c r="D70" s="14">
        <v>1020</v>
      </c>
      <c r="E70" s="97"/>
      <c r="F70" s="105">
        <f t="shared" si="5"/>
        <v>0</v>
      </c>
    </row>
    <row r="71" spans="1:6" x14ac:dyDescent="0.25">
      <c r="A71" s="31" t="s">
        <v>174</v>
      </c>
      <c r="B71" s="6" t="s">
        <v>182</v>
      </c>
      <c r="C71" s="15" t="s">
        <v>10</v>
      </c>
      <c r="D71" s="14">
        <v>3300</v>
      </c>
      <c r="E71" s="97"/>
      <c r="F71" s="105">
        <f t="shared" si="5"/>
        <v>0</v>
      </c>
    </row>
    <row r="72" spans="1:6" x14ac:dyDescent="0.25">
      <c r="A72" s="31" t="s">
        <v>175</v>
      </c>
      <c r="B72" s="6" t="s">
        <v>183</v>
      </c>
      <c r="C72" s="15" t="s">
        <v>104</v>
      </c>
      <c r="D72" s="14">
        <v>15</v>
      </c>
      <c r="E72" s="97"/>
      <c r="F72" s="105">
        <f t="shared" si="5"/>
        <v>0</v>
      </c>
    </row>
    <row r="73" spans="1:6" x14ac:dyDescent="0.25">
      <c r="A73" s="31" t="s">
        <v>176</v>
      </c>
      <c r="B73" s="6" t="s">
        <v>184</v>
      </c>
      <c r="C73" s="15" t="s">
        <v>10</v>
      </c>
      <c r="D73" s="14">
        <v>2800</v>
      </c>
      <c r="E73" s="97"/>
      <c r="F73" s="105">
        <f t="shared" si="5"/>
        <v>0</v>
      </c>
    </row>
    <row r="74" spans="1:6" x14ac:dyDescent="0.25">
      <c r="A74" s="31" t="s">
        <v>177</v>
      </c>
      <c r="B74" s="6" t="s">
        <v>185</v>
      </c>
      <c r="C74" s="15" t="s">
        <v>104</v>
      </c>
      <c r="D74" s="14">
        <v>60</v>
      </c>
      <c r="E74" s="97"/>
      <c r="F74" s="105">
        <f t="shared" si="5"/>
        <v>0</v>
      </c>
    </row>
    <row r="75" spans="1:6" x14ac:dyDescent="0.25">
      <c r="A75" s="31" t="s">
        <v>178</v>
      </c>
      <c r="B75" s="6" t="s">
        <v>186</v>
      </c>
      <c r="C75" s="15"/>
      <c r="D75" s="14"/>
      <c r="E75" s="97"/>
      <c r="F75" s="105"/>
    </row>
    <row r="76" spans="1:6" x14ac:dyDescent="0.25">
      <c r="A76" s="31" t="s">
        <v>84</v>
      </c>
      <c r="B76" s="6" t="s">
        <v>85</v>
      </c>
      <c r="C76" s="15" t="s">
        <v>9</v>
      </c>
      <c r="D76" s="14">
        <v>560</v>
      </c>
      <c r="E76" s="97"/>
      <c r="F76" s="105">
        <f t="shared" ref="F76:F82" si="6">D76*E76</f>
        <v>0</v>
      </c>
    </row>
    <row r="77" spans="1:6" x14ac:dyDescent="0.25">
      <c r="A77" s="31" t="s">
        <v>86</v>
      </c>
      <c r="B77" s="6" t="s">
        <v>87</v>
      </c>
      <c r="C77" s="15" t="s">
        <v>9</v>
      </c>
      <c r="D77" s="14">
        <v>560</v>
      </c>
      <c r="E77" s="97"/>
      <c r="F77" s="105">
        <f t="shared" si="6"/>
        <v>0</v>
      </c>
    </row>
    <row r="78" spans="1:6" x14ac:dyDescent="0.25">
      <c r="A78" s="31" t="s">
        <v>88</v>
      </c>
      <c r="B78" s="6" t="s">
        <v>89</v>
      </c>
      <c r="C78" s="15" t="s">
        <v>9</v>
      </c>
      <c r="D78" s="14">
        <v>0</v>
      </c>
      <c r="E78" s="97"/>
      <c r="F78" s="105">
        <f t="shared" si="6"/>
        <v>0</v>
      </c>
    </row>
    <row r="79" spans="1:6" x14ac:dyDescent="0.25">
      <c r="A79" s="31" t="s">
        <v>90</v>
      </c>
      <c r="B79" s="6" t="s">
        <v>91</v>
      </c>
      <c r="C79" s="15" t="s">
        <v>9</v>
      </c>
      <c r="D79" s="14">
        <v>650</v>
      </c>
      <c r="E79" s="97"/>
      <c r="F79" s="105">
        <f t="shared" si="6"/>
        <v>0</v>
      </c>
    </row>
    <row r="80" spans="1:6" x14ac:dyDescent="0.25">
      <c r="A80" s="31" t="s">
        <v>179</v>
      </c>
      <c r="B80" s="6" t="s">
        <v>92</v>
      </c>
      <c r="C80" s="15" t="s">
        <v>9</v>
      </c>
      <c r="D80" s="14">
        <v>560</v>
      </c>
      <c r="E80" s="97"/>
      <c r="F80" s="105">
        <f t="shared" si="6"/>
        <v>0</v>
      </c>
    </row>
    <row r="81" spans="1:6" x14ac:dyDescent="0.25">
      <c r="A81" s="31" t="s">
        <v>180</v>
      </c>
      <c r="B81" s="38" t="s">
        <v>105</v>
      </c>
      <c r="C81" s="15" t="s">
        <v>9</v>
      </c>
      <c r="D81" s="14">
        <v>70</v>
      </c>
      <c r="E81" s="97"/>
      <c r="F81" s="105">
        <f t="shared" si="6"/>
        <v>0</v>
      </c>
    </row>
    <row r="82" spans="1:6" x14ac:dyDescent="0.25">
      <c r="A82" s="31" t="s">
        <v>181</v>
      </c>
      <c r="B82" s="6" t="s">
        <v>93</v>
      </c>
      <c r="C82" s="15" t="s">
        <v>10</v>
      </c>
      <c r="D82" s="14">
        <v>500</v>
      </c>
      <c r="E82" s="97"/>
      <c r="F82" s="105">
        <f t="shared" si="6"/>
        <v>0</v>
      </c>
    </row>
    <row r="83" spans="1:6" x14ac:dyDescent="0.25">
      <c r="A83" s="24"/>
      <c r="B83" s="26" t="s">
        <v>16</v>
      </c>
      <c r="C83" s="65" t="s">
        <v>11</v>
      </c>
      <c r="D83" s="66"/>
      <c r="E83" s="67"/>
      <c r="F83" s="107">
        <f>SUM(F67:F82)</f>
        <v>0</v>
      </c>
    </row>
    <row r="84" spans="1:6" x14ac:dyDescent="0.25">
      <c r="A84" s="24">
        <v>5</v>
      </c>
      <c r="B84" s="25" t="s">
        <v>187</v>
      </c>
      <c r="C84" s="15"/>
      <c r="D84" s="14"/>
      <c r="E84" s="6"/>
      <c r="F84" s="108"/>
    </row>
    <row r="85" spans="1:6" x14ac:dyDescent="0.25">
      <c r="A85" s="31" t="s">
        <v>188</v>
      </c>
      <c r="B85" s="6" t="str">
        <f>[1]BPU!$B$483:$D$483</f>
        <v xml:space="preserve">SIGNALISATION HORIZONTALE :
</v>
      </c>
      <c r="C85" s="15"/>
      <c r="D85" s="14"/>
      <c r="E85" s="97"/>
      <c r="F85" s="105"/>
    </row>
    <row r="86" spans="1:6" x14ac:dyDescent="0.25">
      <c r="A86" s="31" t="str">
        <f>[1]BPU!$A$493</f>
        <v>5.01.1</v>
      </c>
      <c r="B86" s="6" t="str">
        <f>[1]BPU!$B$493:$D$493</f>
        <v xml:space="preserve">Bande discontinue 3 x 1,33 en 0,10 m  :
</v>
      </c>
      <c r="C86" s="15" t="s">
        <v>9</v>
      </c>
      <c r="D86" s="14">
        <v>0</v>
      </c>
      <c r="E86" s="97"/>
      <c r="F86" s="105">
        <f t="shared" ref="F86:F94" si="7">D86*E86</f>
        <v>0</v>
      </c>
    </row>
    <row r="87" spans="1:6" x14ac:dyDescent="0.25">
      <c r="A87" s="31" t="s">
        <v>94</v>
      </c>
      <c r="B87" s="6" t="s">
        <v>95</v>
      </c>
      <c r="C87" s="15" t="s">
        <v>9</v>
      </c>
      <c r="D87" s="14">
        <v>0</v>
      </c>
      <c r="E87" s="97"/>
      <c r="F87" s="105">
        <f t="shared" si="7"/>
        <v>0</v>
      </c>
    </row>
    <row r="88" spans="1:6" x14ac:dyDescent="0.25">
      <c r="A88" s="31" t="s">
        <v>96</v>
      </c>
      <c r="B88" s="6" t="s">
        <v>97</v>
      </c>
      <c r="C88" s="15" t="s">
        <v>10</v>
      </c>
      <c r="D88" s="14">
        <v>20</v>
      </c>
      <c r="E88" s="97"/>
      <c r="F88" s="105">
        <f t="shared" si="7"/>
        <v>0</v>
      </c>
    </row>
    <row r="89" spans="1:6" x14ac:dyDescent="0.25">
      <c r="A89" s="31" t="s">
        <v>189</v>
      </c>
      <c r="B89" s="6" t="s">
        <v>98</v>
      </c>
      <c r="C89" s="15"/>
      <c r="D89" s="14"/>
      <c r="E89" s="97"/>
      <c r="F89" s="105"/>
    </row>
    <row r="90" spans="1:6" x14ac:dyDescent="0.25">
      <c r="A90" s="31" t="s">
        <v>190</v>
      </c>
      <c r="B90" s="6" t="s">
        <v>99</v>
      </c>
      <c r="C90" s="15" t="s">
        <v>2</v>
      </c>
      <c r="D90" s="14">
        <v>1</v>
      </c>
      <c r="E90" s="97"/>
      <c r="F90" s="105">
        <f t="shared" si="7"/>
        <v>0</v>
      </c>
    </row>
    <row r="91" spans="1:6" x14ac:dyDescent="0.25">
      <c r="A91" s="31" t="s">
        <v>191</v>
      </c>
      <c r="B91" s="6" t="s">
        <v>100</v>
      </c>
      <c r="C91" s="15" t="s">
        <v>2</v>
      </c>
      <c r="D91" s="14">
        <v>1</v>
      </c>
      <c r="E91" s="97"/>
      <c r="F91" s="105">
        <f t="shared" si="7"/>
        <v>0</v>
      </c>
    </row>
    <row r="92" spans="1:6" x14ac:dyDescent="0.25">
      <c r="A92" s="31" t="s">
        <v>192</v>
      </c>
      <c r="B92" s="6" t="s">
        <v>101</v>
      </c>
      <c r="C92" s="15" t="s">
        <v>10</v>
      </c>
      <c r="D92" s="14">
        <v>3</v>
      </c>
      <c r="E92" s="97"/>
      <c r="F92" s="105">
        <f t="shared" si="7"/>
        <v>0</v>
      </c>
    </row>
    <row r="93" spans="1:6" x14ac:dyDescent="0.25">
      <c r="A93" s="31" t="s">
        <v>193</v>
      </c>
      <c r="B93" s="6" t="s">
        <v>102</v>
      </c>
      <c r="C93" s="15" t="s">
        <v>9</v>
      </c>
      <c r="D93" s="14">
        <v>0</v>
      </c>
      <c r="E93" s="97"/>
      <c r="F93" s="105">
        <f t="shared" si="7"/>
        <v>0</v>
      </c>
    </row>
    <row r="94" spans="1:6" x14ac:dyDescent="0.25">
      <c r="A94" s="31" t="s">
        <v>194</v>
      </c>
      <c r="B94" s="6" t="s">
        <v>103</v>
      </c>
      <c r="C94" s="15" t="s">
        <v>10</v>
      </c>
      <c r="D94" s="14">
        <v>0</v>
      </c>
      <c r="E94" s="97"/>
      <c r="F94" s="105">
        <f t="shared" si="7"/>
        <v>0</v>
      </c>
    </row>
    <row r="95" spans="1:6" ht="15.75" thickBot="1" x14ac:dyDescent="0.3">
      <c r="A95" s="24"/>
      <c r="B95" s="27" t="s">
        <v>17</v>
      </c>
      <c r="C95" s="65" t="s">
        <v>11</v>
      </c>
      <c r="D95" s="66"/>
      <c r="E95" s="68"/>
      <c r="F95" s="107">
        <f>SUM(F85:F94)</f>
        <v>0</v>
      </c>
    </row>
    <row r="96" spans="1:6" ht="15.75" thickBot="1" x14ac:dyDescent="0.3">
      <c r="A96" s="8"/>
      <c r="B96" s="9"/>
      <c r="C96" s="10"/>
      <c r="D96" s="11"/>
      <c r="E96" s="33"/>
      <c r="F96" s="109"/>
    </row>
    <row r="97" spans="1:7" ht="15.75" thickBot="1" x14ac:dyDescent="0.3">
      <c r="A97" s="12"/>
      <c r="B97" s="28"/>
      <c r="C97" s="13"/>
      <c r="D97" s="69" t="s">
        <v>19</v>
      </c>
      <c r="E97" s="70"/>
      <c r="F97" s="110" t="s">
        <v>20</v>
      </c>
    </row>
    <row r="98" spans="1:7" ht="15.75" thickBot="1" x14ac:dyDescent="0.3">
      <c r="A98" s="34"/>
      <c r="B98" s="35" t="s">
        <v>224</v>
      </c>
      <c r="C98" s="36"/>
      <c r="D98" s="100">
        <f>F25+F35+F65+F95+F83</f>
        <v>0</v>
      </c>
      <c r="E98" s="101"/>
      <c r="F98" s="111">
        <f>D98+ROUND(D98*0.2,2)</f>
        <v>0</v>
      </c>
    </row>
    <row r="99" spans="1:7" ht="15.75" thickBot="1" x14ac:dyDescent="0.3">
      <c r="A99" s="8"/>
      <c r="B99" s="11"/>
      <c r="C99" s="10"/>
      <c r="D99" s="33"/>
      <c r="E99" s="11"/>
      <c r="F99" s="11"/>
    </row>
    <row r="100" spans="1:7" ht="135" customHeight="1" x14ac:dyDescent="0.25">
      <c r="A100" s="64" t="s">
        <v>13</v>
      </c>
      <c r="B100" s="64"/>
      <c r="C100" s="64"/>
      <c r="D100" s="64"/>
      <c r="E100" s="64"/>
      <c r="F100" s="64"/>
      <c r="G100" s="21"/>
    </row>
    <row r="101" spans="1:7" x14ac:dyDescent="0.25">
      <c r="A101" s="19"/>
      <c r="B101" s="9"/>
      <c r="C101" s="20"/>
      <c r="D101" s="9"/>
      <c r="E101" s="9"/>
      <c r="F101" s="9"/>
    </row>
    <row r="102" spans="1:7" x14ac:dyDescent="0.25">
      <c r="A102" s="19"/>
      <c r="B102" s="9"/>
      <c r="C102" s="20"/>
      <c r="D102" s="9"/>
      <c r="E102" s="9"/>
      <c r="F102" s="9"/>
    </row>
    <row r="103" spans="1:7" x14ac:dyDescent="0.25">
      <c r="A103" s="19"/>
      <c r="B103" s="9"/>
      <c r="C103" s="20"/>
      <c r="D103" s="9"/>
      <c r="E103" s="9"/>
      <c r="F103" s="9"/>
    </row>
    <row r="104" spans="1:7" x14ac:dyDescent="0.25">
      <c r="A104" s="19"/>
      <c r="B104" s="9"/>
      <c r="C104" s="20"/>
      <c r="D104" s="9"/>
      <c r="E104" s="9"/>
      <c r="F104" s="9"/>
    </row>
    <row r="105" spans="1:7" x14ac:dyDescent="0.25">
      <c r="A105" s="19"/>
      <c r="B105" s="9"/>
      <c r="C105" s="20"/>
      <c r="D105" s="9"/>
      <c r="E105" s="9"/>
      <c r="F105" s="9"/>
    </row>
    <row r="106" spans="1:7" x14ac:dyDescent="0.25">
      <c r="A106" s="19"/>
      <c r="B106" s="9"/>
      <c r="C106" s="20"/>
      <c r="D106" s="9"/>
      <c r="E106" s="9"/>
      <c r="F106" s="9"/>
    </row>
    <row r="107" spans="1:7" x14ac:dyDescent="0.25">
      <c r="A107" s="19"/>
      <c r="B107" s="9"/>
      <c r="C107" s="20"/>
      <c r="D107" s="9"/>
      <c r="E107" s="9"/>
      <c r="F107" s="9"/>
    </row>
    <row r="108" spans="1:7" x14ac:dyDescent="0.25">
      <c r="A108" s="19"/>
      <c r="B108" s="9"/>
      <c r="C108" s="20"/>
      <c r="D108" s="9"/>
      <c r="E108" s="9"/>
      <c r="F108" s="9"/>
    </row>
    <row r="109" spans="1:7" x14ac:dyDescent="0.25">
      <c r="A109" s="19"/>
      <c r="B109" s="9"/>
      <c r="C109" s="20"/>
      <c r="D109" s="9"/>
      <c r="E109" s="9"/>
      <c r="F109" s="9"/>
    </row>
    <row r="110" spans="1:7" x14ac:dyDescent="0.25">
      <c r="A110" s="19"/>
      <c r="B110" s="9"/>
      <c r="C110" s="20"/>
      <c r="D110" s="9"/>
      <c r="E110" s="9"/>
      <c r="F110" s="9"/>
    </row>
    <row r="111" spans="1:7" x14ac:dyDescent="0.25">
      <c r="A111" s="19"/>
      <c r="B111" s="9"/>
      <c r="C111" s="20"/>
      <c r="D111" s="9"/>
      <c r="E111" s="9"/>
      <c r="F111" s="9"/>
    </row>
    <row r="112" spans="1:7" x14ac:dyDescent="0.25">
      <c r="A112" s="19"/>
      <c r="B112" s="9"/>
      <c r="C112" s="20"/>
      <c r="D112" s="9"/>
      <c r="E112" s="9"/>
      <c r="F112" s="9"/>
    </row>
    <row r="113" spans="1:6" x14ac:dyDescent="0.25">
      <c r="A113" s="19"/>
      <c r="B113" s="9"/>
      <c r="C113" s="20"/>
      <c r="D113" s="9"/>
      <c r="E113" s="9"/>
      <c r="F113" s="9"/>
    </row>
    <row r="114" spans="1:6" x14ac:dyDescent="0.25">
      <c r="A114" s="19"/>
      <c r="B114" s="9"/>
      <c r="C114" s="20"/>
      <c r="D114" s="9"/>
      <c r="E114" s="9"/>
      <c r="F114" s="9"/>
    </row>
    <row r="115" spans="1:6" x14ac:dyDescent="0.25">
      <c r="A115" s="19"/>
      <c r="B115" s="9"/>
      <c r="C115" s="20"/>
      <c r="D115" s="9"/>
      <c r="E115" s="9"/>
      <c r="F115" s="9"/>
    </row>
    <row r="116" spans="1:6" x14ac:dyDescent="0.25">
      <c r="A116" s="19"/>
      <c r="B116" s="9"/>
      <c r="C116" s="20"/>
      <c r="D116" s="9"/>
      <c r="E116" s="9"/>
      <c r="F116" s="9"/>
    </row>
    <row r="117" spans="1:6" x14ac:dyDescent="0.25">
      <c r="A117" s="19"/>
      <c r="B117" s="9"/>
      <c r="C117" s="20"/>
      <c r="D117" s="9"/>
      <c r="E117" s="9"/>
      <c r="F117" s="9"/>
    </row>
    <row r="118" spans="1:6" x14ac:dyDescent="0.25">
      <c r="A118" s="19"/>
      <c r="B118" s="9"/>
      <c r="C118" s="20"/>
      <c r="D118" s="9"/>
      <c r="E118" s="9"/>
      <c r="F118" s="9"/>
    </row>
    <row r="119" spans="1:6" x14ac:dyDescent="0.25">
      <c r="A119" s="19"/>
      <c r="B119" s="9"/>
      <c r="C119" s="20"/>
      <c r="D119" s="9"/>
      <c r="E119" s="9"/>
      <c r="F119" s="9"/>
    </row>
    <row r="120" spans="1:6" x14ac:dyDescent="0.25">
      <c r="A120" s="19"/>
      <c r="B120" s="9"/>
      <c r="C120" s="20"/>
      <c r="D120" s="9"/>
      <c r="E120" s="9"/>
      <c r="F120" s="9"/>
    </row>
    <row r="121" spans="1:6" x14ac:dyDescent="0.25">
      <c r="A121" s="19"/>
      <c r="B121" s="9"/>
      <c r="C121" s="20"/>
      <c r="D121" s="9"/>
      <c r="E121" s="9"/>
      <c r="F121" s="9"/>
    </row>
    <row r="122" spans="1:6" x14ac:dyDescent="0.25">
      <c r="A122" s="19"/>
      <c r="B122" s="9"/>
      <c r="C122" s="20"/>
      <c r="D122" s="9"/>
      <c r="E122" s="9"/>
      <c r="F122" s="9"/>
    </row>
    <row r="123" spans="1:6" x14ac:dyDescent="0.25">
      <c r="A123" s="19"/>
      <c r="B123" s="9"/>
      <c r="C123" s="20"/>
      <c r="D123" s="9"/>
      <c r="E123" s="9"/>
      <c r="F123" s="9"/>
    </row>
  </sheetData>
  <mergeCells count="11">
    <mergeCell ref="C65:E65"/>
    <mergeCell ref="A1:F1"/>
    <mergeCell ref="A2:F2"/>
    <mergeCell ref="A4:F4"/>
    <mergeCell ref="C25:E25"/>
    <mergeCell ref="C35:E35"/>
    <mergeCell ref="A100:F100"/>
    <mergeCell ref="C83:E83"/>
    <mergeCell ref="C95:E95"/>
    <mergeCell ref="D97:E97"/>
    <mergeCell ref="D98:E98"/>
  </mergeCells>
  <pageMargins left="0.7" right="0.7" top="0.75" bottom="0.75" header="0.3" footer="0.3"/>
  <pageSetup paperSize="9" scale="67" fitToHeight="0" orientation="portrait" r:id="rId1"/>
  <headerFooter>
    <oddFooter>&amp;LAmEau Ingénierie&amp;R&amp;P</oddFooter>
  </headerFooter>
  <rowBreaks count="1" manualBreakCount="1">
    <brk id="65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8BF7F-0C1D-4B24-80F9-87E827107259}">
  <sheetPr>
    <pageSetUpPr fitToPage="1"/>
  </sheetPr>
  <dimension ref="A1:G128"/>
  <sheetViews>
    <sheetView view="pageBreakPreview" zoomScaleNormal="100" zoomScaleSheetLayoutView="100" workbookViewId="0">
      <selection activeCell="F8" sqref="F8:F103"/>
    </sheetView>
  </sheetViews>
  <sheetFormatPr baseColWidth="10" defaultRowHeight="15" x14ac:dyDescent="0.25"/>
  <cols>
    <col min="1" max="1" width="8.28515625" customWidth="1"/>
    <col min="2" max="2" width="80.5703125" customWidth="1"/>
    <col min="3" max="3" width="4.85546875" customWidth="1"/>
    <col min="4" max="4" width="8.7109375" customWidth="1"/>
    <col min="5" max="5" width="11.7109375" customWidth="1"/>
    <col min="6" max="6" width="15.85546875" customWidth="1"/>
  </cols>
  <sheetData>
    <row r="1" spans="1:6" ht="33" customHeight="1" x14ac:dyDescent="0.25">
      <c r="A1" s="73" t="s">
        <v>18</v>
      </c>
      <c r="B1" s="73"/>
      <c r="C1" s="73"/>
      <c r="D1" s="73"/>
      <c r="E1" s="73"/>
      <c r="F1" s="73"/>
    </row>
    <row r="2" spans="1:6" ht="32.25" customHeight="1" x14ac:dyDescent="0.25">
      <c r="A2" s="74" t="s">
        <v>218</v>
      </c>
      <c r="B2" s="74"/>
      <c r="C2" s="74"/>
      <c r="D2" s="74"/>
      <c r="E2" s="74"/>
      <c r="F2" s="74"/>
    </row>
    <row r="3" spans="1:6" ht="11.25" customHeight="1" x14ac:dyDescent="0.25"/>
    <row r="4" spans="1:6" ht="32.25" customHeight="1" x14ac:dyDescent="0.25">
      <c r="A4" s="75" t="s">
        <v>6</v>
      </c>
      <c r="B4" s="75"/>
      <c r="C4" s="75"/>
      <c r="D4" s="75"/>
      <c r="E4" s="75"/>
      <c r="F4" s="75"/>
    </row>
    <row r="5" spans="1:6" ht="2.25" customHeight="1" thickBot="1" x14ac:dyDescent="0.3"/>
    <row r="6" spans="1:6" ht="29.25" customHeight="1" thickBot="1" x14ac:dyDescent="0.3">
      <c r="A6" s="1" t="s">
        <v>0</v>
      </c>
      <c r="B6" s="2" t="s">
        <v>1</v>
      </c>
      <c r="C6" s="3" t="s">
        <v>2</v>
      </c>
      <c r="D6" s="18" t="s">
        <v>3</v>
      </c>
      <c r="E6" s="2" t="s">
        <v>4</v>
      </c>
      <c r="F6" s="3" t="s">
        <v>5</v>
      </c>
    </row>
    <row r="7" spans="1:6" x14ac:dyDescent="0.25">
      <c r="A7" s="22">
        <v>1</v>
      </c>
      <c r="B7" s="23" t="s">
        <v>136</v>
      </c>
      <c r="C7" s="16"/>
      <c r="D7" s="7"/>
      <c r="E7" s="4"/>
      <c r="F7" s="5"/>
    </row>
    <row r="8" spans="1:6" x14ac:dyDescent="0.25">
      <c r="A8" s="29" t="s">
        <v>137</v>
      </c>
      <c r="B8" s="4" t="s">
        <v>130</v>
      </c>
      <c r="C8" s="17" t="s">
        <v>7</v>
      </c>
      <c r="D8" s="7">
        <v>1</v>
      </c>
      <c r="E8" s="96"/>
      <c r="F8" s="106">
        <f>D8*E8</f>
        <v>0</v>
      </c>
    </row>
    <row r="9" spans="1:6" x14ac:dyDescent="0.25">
      <c r="A9" s="29" t="s">
        <v>138</v>
      </c>
      <c r="B9" s="6" t="s">
        <v>131</v>
      </c>
      <c r="C9" s="15"/>
      <c r="D9" s="14"/>
      <c r="E9" s="97"/>
      <c r="F9" s="106"/>
    </row>
    <row r="10" spans="1:6" x14ac:dyDescent="0.25">
      <c r="A10" s="30" t="s">
        <v>21</v>
      </c>
      <c r="B10" s="6" t="s">
        <v>23</v>
      </c>
      <c r="C10" s="15" t="s">
        <v>7</v>
      </c>
      <c r="D10" s="14">
        <v>1</v>
      </c>
      <c r="E10" s="97"/>
      <c r="F10" s="106">
        <f>D10*E10</f>
        <v>0</v>
      </c>
    </row>
    <row r="11" spans="1:6" x14ac:dyDescent="0.25">
      <c r="A11" s="30" t="s">
        <v>22</v>
      </c>
      <c r="B11" s="6" t="s">
        <v>24</v>
      </c>
      <c r="C11" s="15" t="s">
        <v>2</v>
      </c>
      <c r="D11" s="14">
        <v>0</v>
      </c>
      <c r="E11" s="97"/>
      <c r="F11" s="106">
        <f>D11*E11</f>
        <v>0</v>
      </c>
    </row>
    <row r="12" spans="1:6" x14ac:dyDescent="0.25">
      <c r="A12" s="30" t="s">
        <v>139</v>
      </c>
      <c r="B12" s="6" t="s">
        <v>132</v>
      </c>
      <c r="C12" s="15"/>
      <c r="D12" s="14"/>
      <c r="E12" s="97"/>
      <c r="F12" s="106"/>
    </row>
    <row r="13" spans="1:6" x14ac:dyDescent="0.25">
      <c r="A13" s="30" t="s">
        <v>25</v>
      </c>
      <c r="B13" s="6" t="s">
        <v>23</v>
      </c>
      <c r="C13" s="15" t="s">
        <v>7</v>
      </c>
      <c r="D13" s="14">
        <v>1</v>
      </c>
      <c r="E13" s="97"/>
      <c r="F13" s="106">
        <f>D13*E13</f>
        <v>0</v>
      </c>
    </row>
    <row r="14" spans="1:6" x14ac:dyDescent="0.25">
      <c r="A14" s="30" t="s">
        <v>26</v>
      </c>
      <c r="B14" s="6" t="s">
        <v>24</v>
      </c>
      <c r="C14" s="15" t="s">
        <v>2</v>
      </c>
      <c r="D14" s="14">
        <v>0</v>
      </c>
      <c r="E14" s="97"/>
      <c r="F14" s="106">
        <f>D14*E14</f>
        <v>0</v>
      </c>
    </row>
    <row r="15" spans="1:6" x14ac:dyDescent="0.25">
      <c r="A15" s="30" t="s">
        <v>140</v>
      </c>
      <c r="B15" s="6" t="s">
        <v>133</v>
      </c>
      <c r="C15" s="15" t="s">
        <v>2</v>
      </c>
      <c r="D15" s="14">
        <v>1</v>
      </c>
      <c r="E15" s="97"/>
      <c r="F15" s="106">
        <f t="shared" ref="F15:F24" si="0">D15*E15</f>
        <v>0</v>
      </c>
    </row>
    <row r="16" spans="1:6" x14ac:dyDescent="0.25">
      <c r="A16" s="30" t="s">
        <v>141</v>
      </c>
      <c r="B16" s="6" t="s">
        <v>134</v>
      </c>
      <c r="C16" s="15"/>
      <c r="D16" s="14"/>
      <c r="E16" s="97"/>
      <c r="F16" s="106"/>
    </row>
    <row r="17" spans="1:6" x14ac:dyDescent="0.25">
      <c r="A17" s="30" t="s">
        <v>27</v>
      </c>
      <c r="B17" s="6" t="s">
        <v>23</v>
      </c>
      <c r="C17" s="15" t="s">
        <v>7</v>
      </c>
      <c r="D17" s="14">
        <v>1</v>
      </c>
      <c r="E17" s="97"/>
      <c r="F17" s="106">
        <f>D17*E17</f>
        <v>0</v>
      </c>
    </row>
    <row r="18" spans="1:6" x14ac:dyDescent="0.25">
      <c r="A18" s="30" t="s">
        <v>28</v>
      </c>
      <c r="B18" s="6" t="s">
        <v>24</v>
      </c>
      <c r="C18" s="15" t="s">
        <v>2</v>
      </c>
      <c r="D18" s="14">
        <v>0</v>
      </c>
      <c r="E18" s="97"/>
      <c r="F18" s="106">
        <f>D18*E18</f>
        <v>0</v>
      </c>
    </row>
    <row r="19" spans="1:6" x14ac:dyDescent="0.25">
      <c r="A19" s="30" t="s">
        <v>142</v>
      </c>
      <c r="B19" s="6" t="s">
        <v>135</v>
      </c>
      <c r="C19" s="15" t="s">
        <v>2</v>
      </c>
      <c r="D19" s="14">
        <v>0</v>
      </c>
      <c r="E19" s="97"/>
      <c r="F19" s="106">
        <f t="shared" ref="F19" si="1">D19*E19</f>
        <v>0</v>
      </c>
    </row>
    <row r="20" spans="1:6" ht="24" x14ac:dyDescent="0.25">
      <c r="A20" s="30" t="s">
        <v>143</v>
      </c>
      <c r="B20" s="38" t="s">
        <v>29</v>
      </c>
      <c r="C20" s="15"/>
      <c r="D20" s="14"/>
      <c r="E20" s="97"/>
      <c r="F20" s="106"/>
    </row>
    <row r="21" spans="1:6" x14ac:dyDescent="0.25">
      <c r="A21" s="30" t="s">
        <v>30</v>
      </c>
      <c r="B21" s="6" t="s">
        <v>23</v>
      </c>
      <c r="C21" s="15" t="s">
        <v>7</v>
      </c>
      <c r="D21" s="14">
        <v>1</v>
      </c>
      <c r="E21" s="97"/>
      <c r="F21" s="106">
        <f>D21*E21</f>
        <v>0</v>
      </c>
    </row>
    <row r="22" spans="1:6" x14ac:dyDescent="0.25">
      <c r="A22" s="30" t="s">
        <v>31</v>
      </c>
      <c r="B22" s="6" t="s">
        <v>24</v>
      </c>
      <c r="C22" s="15" t="s">
        <v>2</v>
      </c>
      <c r="D22" s="14">
        <v>0</v>
      </c>
      <c r="E22" s="97"/>
      <c r="F22" s="106">
        <f>D22*E22</f>
        <v>0</v>
      </c>
    </row>
    <row r="23" spans="1:6" x14ac:dyDescent="0.25">
      <c r="A23" s="30" t="s">
        <v>144</v>
      </c>
      <c r="B23" s="6" t="s">
        <v>32</v>
      </c>
      <c r="C23" s="15" t="s">
        <v>2</v>
      </c>
      <c r="D23" s="14">
        <v>1</v>
      </c>
      <c r="E23" s="97"/>
      <c r="F23" s="106">
        <f t="shared" si="0"/>
        <v>0</v>
      </c>
    </row>
    <row r="24" spans="1:6" x14ac:dyDescent="0.25">
      <c r="A24" s="30" t="s">
        <v>145</v>
      </c>
      <c r="B24" s="6" t="s">
        <v>33</v>
      </c>
      <c r="C24" s="15" t="s">
        <v>2</v>
      </c>
      <c r="D24" s="14">
        <v>1</v>
      </c>
      <c r="E24" s="97"/>
      <c r="F24" s="106">
        <f t="shared" si="0"/>
        <v>0</v>
      </c>
    </row>
    <row r="25" spans="1:6" x14ac:dyDescent="0.25">
      <c r="A25" s="24"/>
      <c r="B25" s="26" t="s">
        <v>12</v>
      </c>
      <c r="C25" s="65" t="s">
        <v>11</v>
      </c>
      <c r="D25" s="66"/>
      <c r="E25" s="67"/>
      <c r="F25" s="107">
        <f>SUM(F8:F24)</f>
        <v>0</v>
      </c>
    </row>
    <row r="26" spans="1:6" x14ac:dyDescent="0.25">
      <c r="A26" s="24">
        <f>[1]BPU!$A$85</f>
        <v>2</v>
      </c>
      <c r="B26" s="25" t="s">
        <v>119</v>
      </c>
      <c r="C26" s="15"/>
      <c r="D26" s="14"/>
      <c r="E26" s="99"/>
      <c r="F26" s="108"/>
    </row>
    <row r="27" spans="1:6" x14ac:dyDescent="0.25">
      <c r="A27" s="30" t="s">
        <v>147</v>
      </c>
      <c r="B27" s="6" t="s">
        <v>146</v>
      </c>
      <c r="C27" s="15" t="s">
        <v>8</v>
      </c>
      <c r="D27" s="14">
        <v>160</v>
      </c>
      <c r="E27" s="97"/>
      <c r="F27" s="105">
        <f>D27*E27</f>
        <v>0</v>
      </c>
    </row>
    <row r="28" spans="1:6" x14ac:dyDescent="0.25">
      <c r="A28" s="30" t="s">
        <v>148</v>
      </c>
      <c r="B28" s="6" t="s">
        <v>34</v>
      </c>
      <c r="C28" s="15" t="s">
        <v>8</v>
      </c>
      <c r="D28" s="14">
        <v>150</v>
      </c>
      <c r="E28" s="97"/>
      <c r="F28" s="105">
        <f t="shared" ref="F28:F34" si="2">D28*E28</f>
        <v>0</v>
      </c>
    </row>
    <row r="29" spans="1:6" x14ac:dyDescent="0.25">
      <c r="A29" s="30" t="s">
        <v>149</v>
      </c>
      <c r="B29" s="6" t="s">
        <v>35</v>
      </c>
      <c r="C29" s="15" t="s">
        <v>8</v>
      </c>
      <c r="D29" s="14">
        <v>10</v>
      </c>
      <c r="E29" s="97"/>
      <c r="F29" s="105">
        <f t="shared" si="2"/>
        <v>0</v>
      </c>
    </row>
    <row r="30" spans="1:6" x14ac:dyDescent="0.25">
      <c r="A30" s="30" t="s">
        <v>150</v>
      </c>
      <c r="B30" s="38" t="s">
        <v>37</v>
      </c>
      <c r="C30" s="15" t="s">
        <v>9</v>
      </c>
      <c r="D30" s="39">
        <v>80</v>
      </c>
      <c r="E30" s="97"/>
      <c r="F30" s="105">
        <f t="shared" si="2"/>
        <v>0</v>
      </c>
    </row>
    <row r="31" spans="1:6" ht="18" customHeight="1" x14ac:dyDescent="0.25">
      <c r="A31" s="30" t="s">
        <v>151</v>
      </c>
      <c r="B31" s="38" t="s">
        <v>36</v>
      </c>
      <c r="C31" s="15" t="s">
        <v>9</v>
      </c>
      <c r="D31" s="14">
        <v>0</v>
      </c>
      <c r="E31" s="97"/>
      <c r="F31" s="105">
        <f t="shared" si="2"/>
        <v>0</v>
      </c>
    </row>
    <row r="32" spans="1:6" x14ac:dyDescent="0.25">
      <c r="A32" s="30" t="s">
        <v>152</v>
      </c>
      <c r="B32" s="38" t="s">
        <v>38</v>
      </c>
      <c r="C32" s="15" t="s">
        <v>10</v>
      </c>
      <c r="D32" s="14">
        <v>10</v>
      </c>
      <c r="E32" s="97"/>
      <c r="F32" s="105">
        <f t="shared" si="2"/>
        <v>0</v>
      </c>
    </row>
    <row r="33" spans="1:6" x14ac:dyDescent="0.25">
      <c r="A33" s="30" t="s">
        <v>153</v>
      </c>
      <c r="B33" s="6" t="s">
        <v>39</v>
      </c>
      <c r="C33" s="15" t="s">
        <v>10</v>
      </c>
      <c r="D33" s="14">
        <v>800</v>
      </c>
      <c r="E33" s="97"/>
      <c r="F33" s="105">
        <f t="shared" si="2"/>
        <v>0</v>
      </c>
    </row>
    <row r="34" spans="1:6" x14ac:dyDescent="0.25">
      <c r="A34" s="30" t="s">
        <v>154</v>
      </c>
      <c r="B34" s="38" t="s">
        <v>40</v>
      </c>
      <c r="C34" s="15" t="s">
        <v>8</v>
      </c>
      <c r="D34" s="14">
        <v>10</v>
      </c>
      <c r="E34" s="97"/>
      <c r="F34" s="105">
        <f t="shared" si="2"/>
        <v>0</v>
      </c>
    </row>
    <row r="35" spans="1:6" x14ac:dyDescent="0.25">
      <c r="A35" s="24"/>
      <c r="B35" s="26" t="s">
        <v>14</v>
      </c>
      <c r="C35" s="65" t="s">
        <v>11</v>
      </c>
      <c r="D35" s="66"/>
      <c r="E35" s="67"/>
      <c r="F35" s="107">
        <f>SUM(F27:F34)</f>
        <v>0</v>
      </c>
    </row>
    <row r="36" spans="1:6" x14ac:dyDescent="0.25">
      <c r="A36" s="24">
        <v>3</v>
      </c>
      <c r="B36" s="25" t="s">
        <v>120</v>
      </c>
      <c r="C36" s="15"/>
      <c r="D36" s="14"/>
      <c r="E36" s="99"/>
      <c r="F36" s="108"/>
    </row>
    <row r="37" spans="1:6" x14ac:dyDescent="0.25">
      <c r="A37" s="30" t="s">
        <v>155</v>
      </c>
      <c r="B37" s="6" t="s">
        <v>41</v>
      </c>
      <c r="C37" s="15" t="s">
        <v>8</v>
      </c>
      <c r="D37" s="14">
        <v>3</v>
      </c>
      <c r="E37" s="98"/>
      <c r="F37" s="105">
        <f>D37*E37</f>
        <v>0</v>
      </c>
    </row>
    <row r="38" spans="1:6" x14ac:dyDescent="0.25">
      <c r="A38" s="30" t="s">
        <v>156</v>
      </c>
      <c r="B38" s="6" t="s">
        <v>42</v>
      </c>
      <c r="C38" s="15"/>
      <c r="D38" s="14"/>
      <c r="E38" s="98"/>
      <c r="F38" s="105"/>
    </row>
    <row r="39" spans="1:6" x14ac:dyDescent="0.25">
      <c r="A39" s="30" t="s">
        <v>43</v>
      </c>
      <c r="B39" s="6" t="s">
        <v>44</v>
      </c>
      <c r="C39" s="15" t="s">
        <v>9</v>
      </c>
      <c r="D39" s="14">
        <v>10</v>
      </c>
      <c r="E39" s="97"/>
      <c r="F39" s="105">
        <f>D39*E39</f>
        <v>0</v>
      </c>
    </row>
    <row r="40" spans="1:6" x14ac:dyDescent="0.25">
      <c r="A40" s="30" t="s">
        <v>45</v>
      </c>
      <c r="B40" s="6" t="s">
        <v>46</v>
      </c>
      <c r="C40" s="15" t="s">
        <v>9</v>
      </c>
      <c r="D40" s="14">
        <v>20</v>
      </c>
      <c r="E40" s="97"/>
      <c r="F40" s="105">
        <f t="shared" ref="F40:F45" si="3">D40*E40</f>
        <v>0</v>
      </c>
    </row>
    <row r="41" spans="1:6" ht="18.75" customHeight="1" x14ac:dyDescent="0.25">
      <c r="A41" s="31" t="s">
        <v>47</v>
      </c>
      <c r="B41" s="6" t="s">
        <v>48</v>
      </c>
      <c r="C41" s="15" t="s">
        <v>9</v>
      </c>
      <c r="D41" s="14">
        <v>20</v>
      </c>
      <c r="E41" s="97"/>
      <c r="F41" s="105">
        <f t="shared" si="3"/>
        <v>0</v>
      </c>
    </row>
    <row r="42" spans="1:6" x14ac:dyDescent="0.25">
      <c r="A42" s="30" t="s">
        <v>49</v>
      </c>
      <c r="B42" s="6" t="s">
        <v>50</v>
      </c>
      <c r="C42" s="15" t="s">
        <v>9</v>
      </c>
      <c r="D42" s="14">
        <v>0</v>
      </c>
      <c r="E42" s="97"/>
      <c r="F42" s="105">
        <f t="shared" si="3"/>
        <v>0</v>
      </c>
    </row>
    <row r="43" spans="1:6" x14ac:dyDescent="0.25">
      <c r="A43" s="30" t="s">
        <v>51</v>
      </c>
      <c r="B43" s="6" t="s">
        <v>52</v>
      </c>
      <c r="C43" s="15" t="s">
        <v>9</v>
      </c>
      <c r="D43" s="14">
        <v>0</v>
      </c>
      <c r="E43" s="97"/>
      <c r="F43" s="105">
        <f t="shared" si="3"/>
        <v>0</v>
      </c>
    </row>
    <row r="44" spans="1:6" x14ac:dyDescent="0.25">
      <c r="A44" s="30" t="s">
        <v>169</v>
      </c>
      <c r="B44" s="6" t="s">
        <v>221</v>
      </c>
      <c r="C44" s="15" t="s">
        <v>9</v>
      </c>
      <c r="D44" s="14">
        <v>0</v>
      </c>
      <c r="E44" s="97"/>
      <c r="F44" s="105">
        <f t="shared" si="3"/>
        <v>0</v>
      </c>
    </row>
    <row r="45" spans="1:6" x14ac:dyDescent="0.25">
      <c r="A45" s="30" t="s">
        <v>222</v>
      </c>
      <c r="B45" s="6" t="s">
        <v>168</v>
      </c>
      <c r="C45" s="15" t="s">
        <v>9</v>
      </c>
      <c r="D45" s="14">
        <v>0</v>
      </c>
      <c r="E45" s="97"/>
      <c r="F45" s="105">
        <f t="shared" si="3"/>
        <v>0</v>
      </c>
    </row>
    <row r="46" spans="1:6" x14ac:dyDescent="0.25">
      <c r="A46" s="30" t="s">
        <v>157</v>
      </c>
      <c r="B46" s="6" t="s">
        <v>53</v>
      </c>
      <c r="C46" s="15"/>
      <c r="D46" s="14"/>
      <c r="E46" s="97"/>
      <c r="F46" s="105"/>
    </row>
    <row r="47" spans="1:6" x14ac:dyDescent="0.25">
      <c r="A47" s="30" t="s">
        <v>54</v>
      </c>
      <c r="B47" s="6" t="s">
        <v>55</v>
      </c>
      <c r="C47" s="15" t="s">
        <v>2</v>
      </c>
      <c r="D47" s="14">
        <v>0</v>
      </c>
      <c r="E47" s="97"/>
      <c r="F47" s="105">
        <f>D47*E47</f>
        <v>0</v>
      </c>
    </row>
    <row r="48" spans="1:6" x14ac:dyDescent="0.25">
      <c r="A48" s="30" t="s">
        <v>57</v>
      </c>
      <c r="B48" s="6" t="s">
        <v>56</v>
      </c>
      <c r="C48" s="15" t="s">
        <v>2</v>
      </c>
      <c r="D48" s="14">
        <v>0</v>
      </c>
      <c r="E48" s="97"/>
      <c r="F48" s="105">
        <f>D48*E48</f>
        <v>0</v>
      </c>
    </row>
    <row r="49" spans="1:6" x14ac:dyDescent="0.25">
      <c r="A49" s="30" t="s">
        <v>158</v>
      </c>
      <c r="B49" s="6" t="s">
        <v>58</v>
      </c>
      <c r="C49" s="15"/>
      <c r="D49" s="14"/>
      <c r="E49" s="97"/>
      <c r="F49" s="105">
        <f t="shared" ref="F49:F64" si="4">D49*E49</f>
        <v>0</v>
      </c>
    </row>
    <row r="50" spans="1:6" x14ac:dyDescent="0.25">
      <c r="A50" s="30" t="s">
        <v>59</v>
      </c>
      <c r="B50" s="6" t="s">
        <v>60</v>
      </c>
      <c r="C50" s="15" t="s">
        <v>2</v>
      </c>
      <c r="D50" s="14">
        <v>0</v>
      </c>
      <c r="E50" s="97"/>
      <c r="F50" s="105">
        <f t="shared" si="4"/>
        <v>0</v>
      </c>
    </row>
    <row r="51" spans="1:6" x14ac:dyDescent="0.25">
      <c r="A51" s="30" t="s">
        <v>61</v>
      </c>
      <c r="B51" s="6" t="s">
        <v>62</v>
      </c>
      <c r="C51" s="15" t="s">
        <v>2</v>
      </c>
      <c r="D51" s="14">
        <v>0</v>
      </c>
      <c r="E51" s="97"/>
      <c r="F51" s="105">
        <f t="shared" si="4"/>
        <v>0</v>
      </c>
    </row>
    <row r="52" spans="1:6" x14ac:dyDescent="0.25">
      <c r="A52" s="30" t="s">
        <v>159</v>
      </c>
      <c r="B52" s="6" t="s">
        <v>63</v>
      </c>
      <c r="C52" s="15"/>
      <c r="D52" s="14"/>
      <c r="E52" s="97"/>
      <c r="F52" s="105"/>
    </row>
    <row r="53" spans="1:6" x14ac:dyDescent="0.25">
      <c r="A53" s="30" t="s">
        <v>64</v>
      </c>
      <c r="B53" s="6" t="s">
        <v>65</v>
      </c>
      <c r="C53" s="15" t="s">
        <v>2</v>
      </c>
      <c r="D53" s="14">
        <v>0</v>
      </c>
      <c r="E53" s="97"/>
      <c r="F53" s="105">
        <f t="shared" si="4"/>
        <v>0</v>
      </c>
    </row>
    <row r="54" spans="1:6" x14ac:dyDescent="0.25">
      <c r="A54" s="30" t="s">
        <v>66</v>
      </c>
      <c r="B54" s="6" t="s">
        <v>67</v>
      </c>
      <c r="C54" s="15" t="s">
        <v>2</v>
      </c>
      <c r="D54" s="14">
        <v>0</v>
      </c>
      <c r="E54" s="97"/>
      <c r="F54" s="105">
        <f t="shared" si="4"/>
        <v>0</v>
      </c>
    </row>
    <row r="55" spans="1:6" x14ac:dyDescent="0.25">
      <c r="A55" s="30" t="s">
        <v>160</v>
      </c>
      <c r="B55" s="6" t="s">
        <v>68</v>
      </c>
      <c r="C55" s="15" t="s">
        <v>2</v>
      </c>
      <c r="D55" s="14">
        <v>0</v>
      </c>
      <c r="E55" s="97"/>
      <c r="F55" s="105">
        <f t="shared" si="4"/>
        <v>0</v>
      </c>
    </row>
    <row r="56" spans="1:6" x14ac:dyDescent="0.25">
      <c r="A56" s="30" t="s">
        <v>161</v>
      </c>
      <c r="B56" s="6" t="s">
        <v>69</v>
      </c>
      <c r="C56" s="15" t="s">
        <v>2</v>
      </c>
      <c r="D56" s="14">
        <v>2</v>
      </c>
      <c r="E56" s="97"/>
      <c r="F56" s="105">
        <f t="shared" si="4"/>
        <v>0</v>
      </c>
    </row>
    <row r="57" spans="1:6" x14ac:dyDescent="0.25">
      <c r="A57" s="30" t="s">
        <v>162</v>
      </c>
      <c r="B57" s="6" t="s">
        <v>70</v>
      </c>
      <c r="C57" s="15" t="s">
        <v>2</v>
      </c>
      <c r="D57" s="14">
        <v>0</v>
      </c>
      <c r="E57" s="97"/>
      <c r="F57" s="105">
        <f t="shared" si="4"/>
        <v>0</v>
      </c>
    </row>
    <row r="58" spans="1:6" x14ac:dyDescent="0.25">
      <c r="A58" s="30" t="s">
        <v>163</v>
      </c>
      <c r="B58" s="6" t="s">
        <v>71</v>
      </c>
      <c r="C58" s="15" t="s">
        <v>9</v>
      </c>
      <c r="D58" s="14">
        <v>20</v>
      </c>
      <c r="E58" s="97"/>
      <c r="F58" s="105">
        <f t="shared" si="4"/>
        <v>0</v>
      </c>
    </row>
    <row r="59" spans="1:6" x14ac:dyDescent="0.25">
      <c r="A59" s="30" t="s">
        <v>164</v>
      </c>
      <c r="B59" s="6" t="s">
        <v>72</v>
      </c>
      <c r="C59" s="15" t="s">
        <v>2</v>
      </c>
      <c r="D59" s="14">
        <v>2</v>
      </c>
      <c r="E59" s="97"/>
      <c r="F59" s="105">
        <f t="shared" si="4"/>
        <v>0</v>
      </c>
    </row>
    <row r="60" spans="1:6" x14ac:dyDescent="0.25">
      <c r="A60" s="30" t="s">
        <v>165</v>
      </c>
      <c r="B60" s="6" t="s">
        <v>73</v>
      </c>
      <c r="C60" s="15" t="s">
        <v>2</v>
      </c>
      <c r="D60" s="14">
        <v>0</v>
      </c>
      <c r="E60" s="97"/>
      <c r="F60" s="105">
        <f t="shared" si="4"/>
        <v>0</v>
      </c>
    </row>
    <row r="61" spans="1:6" x14ac:dyDescent="0.25">
      <c r="A61" s="30" t="s">
        <v>166</v>
      </c>
      <c r="B61" s="6" t="s">
        <v>74</v>
      </c>
      <c r="C61" s="15"/>
      <c r="D61" s="14"/>
      <c r="E61" s="97"/>
      <c r="F61" s="105"/>
    </row>
    <row r="62" spans="1:6" x14ac:dyDescent="0.25">
      <c r="A62" s="30" t="s">
        <v>75</v>
      </c>
      <c r="B62" s="6" t="s">
        <v>76</v>
      </c>
      <c r="C62" s="15" t="s">
        <v>2</v>
      </c>
      <c r="D62" s="39">
        <v>0</v>
      </c>
      <c r="E62" s="97"/>
      <c r="F62" s="105">
        <f t="shared" si="4"/>
        <v>0</v>
      </c>
    </row>
    <row r="63" spans="1:6" x14ac:dyDescent="0.25">
      <c r="A63" s="30" t="s">
        <v>77</v>
      </c>
      <c r="B63" s="6" t="s">
        <v>78</v>
      </c>
      <c r="C63" s="15" t="s">
        <v>2</v>
      </c>
      <c r="D63" s="39">
        <v>5</v>
      </c>
      <c r="E63" s="97"/>
      <c r="F63" s="105">
        <f t="shared" si="4"/>
        <v>0</v>
      </c>
    </row>
    <row r="64" spans="1:6" x14ac:dyDescent="0.25">
      <c r="A64" s="30" t="s">
        <v>167</v>
      </c>
      <c r="B64" s="6" t="s">
        <v>79</v>
      </c>
      <c r="C64" s="15" t="s">
        <v>2</v>
      </c>
      <c r="D64" s="39">
        <v>5</v>
      </c>
      <c r="E64" s="97"/>
      <c r="F64" s="105">
        <f t="shared" si="4"/>
        <v>0</v>
      </c>
    </row>
    <row r="65" spans="1:6" x14ac:dyDescent="0.25">
      <c r="A65" s="24"/>
      <c r="B65" s="26" t="s">
        <v>15</v>
      </c>
      <c r="C65" s="65" t="s">
        <v>11</v>
      </c>
      <c r="D65" s="66"/>
      <c r="E65" s="67"/>
      <c r="F65" s="107">
        <f>SUM(F37:F64)</f>
        <v>0</v>
      </c>
    </row>
    <row r="66" spans="1:6" x14ac:dyDescent="0.25">
      <c r="A66" s="24">
        <v>4</v>
      </c>
      <c r="B66" s="25" t="s">
        <v>114</v>
      </c>
      <c r="C66" s="15"/>
      <c r="D66" s="14"/>
      <c r="E66" s="6"/>
      <c r="F66" s="108"/>
    </row>
    <row r="67" spans="1:6" x14ac:dyDescent="0.25">
      <c r="A67" s="31" t="s">
        <v>170</v>
      </c>
      <c r="B67" s="6" t="s">
        <v>80</v>
      </c>
      <c r="C67" s="15" t="s">
        <v>9</v>
      </c>
      <c r="D67" s="14">
        <v>10</v>
      </c>
      <c r="E67" s="97"/>
      <c r="F67" s="105">
        <f>D67*E67</f>
        <v>0</v>
      </c>
    </row>
    <row r="68" spans="1:6" x14ac:dyDescent="0.25">
      <c r="A68" s="31" t="s">
        <v>171</v>
      </c>
      <c r="B68" s="6" t="s">
        <v>81</v>
      </c>
      <c r="C68" s="15" t="s">
        <v>9</v>
      </c>
      <c r="D68" s="14">
        <v>40</v>
      </c>
      <c r="E68" s="97"/>
      <c r="F68" s="105">
        <f t="shared" ref="F68:F74" si="5">D68*E68</f>
        <v>0</v>
      </c>
    </row>
    <row r="69" spans="1:6" x14ac:dyDescent="0.25">
      <c r="A69" s="31" t="s">
        <v>172</v>
      </c>
      <c r="B69" s="6" t="s">
        <v>82</v>
      </c>
      <c r="C69" s="15" t="s">
        <v>10</v>
      </c>
      <c r="D69" s="14">
        <v>1150</v>
      </c>
      <c r="E69" s="97"/>
      <c r="F69" s="105">
        <f t="shared" si="5"/>
        <v>0</v>
      </c>
    </row>
    <row r="70" spans="1:6" x14ac:dyDescent="0.25">
      <c r="A70" s="31" t="s">
        <v>173</v>
      </c>
      <c r="B70" s="6" t="s">
        <v>83</v>
      </c>
      <c r="C70" s="15" t="s">
        <v>104</v>
      </c>
      <c r="D70" s="14">
        <v>330</v>
      </c>
      <c r="E70" s="97"/>
      <c r="F70" s="105">
        <f t="shared" si="5"/>
        <v>0</v>
      </c>
    </row>
    <row r="71" spans="1:6" x14ac:dyDescent="0.25">
      <c r="A71" s="31" t="s">
        <v>174</v>
      </c>
      <c r="B71" s="6" t="s">
        <v>182</v>
      </c>
      <c r="C71" s="15" t="s">
        <v>10</v>
      </c>
      <c r="D71" s="14">
        <v>1150</v>
      </c>
      <c r="E71" s="97"/>
      <c r="F71" s="105">
        <f t="shared" si="5"/>
        <v>0</v>
      </c>
    </row>
    <row r="72" spans="1:6" x14ac:dyDescent="0.25">
      <c r="A72" s="31" t="s">
        <v>175</v>
      </c>
      <c r="B72" s="6" t="s">
        <v>183</v>
      </c>
      <c r="C72" s="15" t="s">
        <v>104</v>
      </c>
      <c r="D72" s="14">
        <v>5</v>
      </c>
      <c r="E72" s="97"/>
      <c r="F72" s="105">
        <f t="shared" si="5"/>
        <v>0</v>
      </c>
    </row>
    <row r="73" spans="1:6" x14ac:dyDescent="0.25">
      <c r="A73" s="31" t="s">
        <v>176</v>
      </c>
      <c r="B73" s="6" t="s">
        <v>184</v>
      </c>
      <c r="C73" s="15" t="s">
        <v>10</v>
      </c>
      <c r="D73" s="14">
        <v>1150</v>
      </c>
      <c r="E73" s="97"/>
      <c r="F73" s="105">
        <f t="shared" si="5"/>
        <v>0</v>
      </c>
    </row>
    <row r="74" spans="1:6" x14ac:dyDescent="0.25">
      <c r="A74" s="31" t="s">
        <v>177</v>
      </c>
      <c r="B74" s="6" t="s">
        <v>185</v>
      </c>
      <c r="C74" s="15" t="s">
        <v>104</v>
      </c>
      <c r="D74" s="14">
        <v>0</v>
      </c>
      <c r="E74" s="97"/>
      <c r="F74" s="105">
        <f t="shared" si="5"/>
        <v>0</v>
      </c>
    </row>
    <row r="75" spans="1:6" x14ac:dyDescent="0.25">
      <c r="A75" s="31" t="s">
        <v>178</v>
      </c>
      <c r="B75" s="6" t="s">
        <v>186</v>
      </c>
      <c r="C75" s="15"/>
      <c r="D75" s="14"/>
      <c r="E75" s="97"/>
      <c r="F75" s="105"/>
    </row>
    <row r="76" spans="1:6" x14ac:dyDescent="0.25">
      <c r="A76" s="31" t="s">
        <v>84</v>
      </c>
      <c r="B76" s="6" t="s">
        <v>85</v>
      </c>
      <c r="C76" s="15" t="s">
        <v>9</v>
      </c>
      <c r="D76" s="14">
        <v>70</v>
      </c>
      <c r="E76" s="97"/>
      <c r="F76" s="105">
        <f t="shared" ref="F76:F82" si="6">D76*E76</f>
        <v>0</v>
      </c>
    </row>
    <row r="77" spans="1:6" x14ac:dyDescent="0.25">
      <c r="A77" s="31" t="s">
        <v>86</v>
      </c>
      <c r="B77" s="6" t="s">
        <v>87</v>
      </c>
      <c r="C77" s="15" t="s">
        <v>9</v>
      </c>
      <c r="D77" s="14">
        <v>0</v>
      </c>
      <c r="E77" s="97"/>
      <c r="F77" s="105">
        <f t="shared" si="6"/>
        <v>0</v>
      </c>
    </row>
    <row r="78" spans="1:6" x14ac:dyDescent="0.25">
      <c r="A78" s="31" t="s">
        <v>88</v>
      </c>
      <c r="B78" s="6" t="s">
        <v>89</v>
      </c>
      <c r="C78" s="15" t="s">
        <v>9</v>
      </c>
      <c r="D78" s="14">
        <v>130</v>
      </c>
      <c r="E78" s="97"/>
      <c r="F78" s="105">
        <f t="shared" si="6"/>
        <v>0</v>
      </c>
    </row>
    <row r="79" spans="1:6" x14ac:dyDescent="0.25">
      <c r="A79" s="31" t="s">
        <v>90</v>
      </c>
      <c r="B79" s="6" t="s">
        <v>91</v>
      </c>
      <c r="C79" s="15" t="s">
        <v>9</v>
      </c>
      <c r="D79" s="14"/>
      <c r="E79" s="97"/>
      <c r="F79" s="105">
        <f t="shared" si="6"/>
        <v>0</v>
      </c>
    </row>
    <row r="80" spans="1:6" x14ac:dyDescent="0.25">
      <c r="A80" s="31" t="s">
        <v>179</v>
      </c>
      <c r="B80" s="6" t="s">
        <v>92</v>
      </c>
      <c r="C80" s="15" t="s">
        <v>9</v>
      </c>
      <c r="D80" s="14">
        <v>30</v>
      </c>
      <c r="E80" s="97"/>
      <c r="F80" s="105">
        <f t="shared" si="6"/>
        <v>0</v>
      </c>
    </row>
    <row r="81" spans="1:6" x14ac:dyDescent="0.25">
      <c r="A81" s="31" t="s">
        <v>180</v>
      </c>
      <c r="B81" s="38" t="s">
        <v>105</v>
      </c>
      <c r="C81" s="15" t="s">
        <v>9</v>
      </c>
      <c r="D81" s="14">
        <v>70</v>
      </c>
      <c r="E81" s="97"/>
      <c r="F81" s="105">
        <f t="shared" si="6"/>
        <v>0</v>
      </c>
    </row>
    <row r="82" spans="1:6" x14ac:dyDescent="0.25">
      <c r="A82" s="31" t="s">
        <v>181</v>
      </c>
      <c r="B82" s="6" t="s">
        <v>93</v>
      </c>
      <c r="C82" s="15" t="s">
        <v>10</v>
      </c>
      <c r="D82" s="14">
        <v>20</v>
      </c>
      <c r="E82" s="97"/>
      <c r="F82" s="105">
        <f t="shared" si="6"/>
        <v>0</v>
      </c>
    </row>
    <row r="83" spans="1:6" x14ac:dyDescent="0.25">
      <c r="A83" s="24"/>
      <c r="B83" s="26" t="s">
        <v>16</v>
      </c>
      <c r="C83" s="65" t="s">
        <v>11</v>
      </c>
      <c r="D83" s="66"/>
      <c r="E83" s="67"/>
      <c r="F83" s="107">
        <f>SUM(F67:F82)</f>
        <v>0</v>
      </c>
    </row>
    <row r="84" spans="1:6" x14ac:dyDescent="0.25">
      <c r="A84" s="24">
        <v>5</v>
      </c>
      <c r="B84" s="25" t="s">
        <v>187</v>
      </c>
      <c r="C84" s="15"/>
      <c r="D84" s="14"/>
      <c r="E84" s="6"/>
      <c r="F84" s="108"/>
    </row>
    <row r="85" spans="1:6" x14ac:dyDescent="0.25">
      <c r="A85" s="31" t="s">
        <v>188</v>
      </c>
      <c r="B85" s="6" t="str">
        <f>[1]BPU!$B$483:$D$483</f>
        <v xml:space="preserve">SIGNALISATION HORIZONTALE :
</v>
      </c>
      <c r="C85" s="15"/>
      <c r="D85" s="14"/>
      <c r="E85" s="97"/>
      <c r="F85" s="105"/>
    </row>
    <row r="86" spans="1:6" x14ac:dyDescent="0.25">
      <c r="A86" s="31" t="str">
        <f>[1]BPU!$A$493</f>
        <v>5.01.1</v>
      </c>
      <c r="B86" s="6" t="str">
        <f>[1]BPU!$B$493:$D$493</f>
        <v xml:space="preserve">Bande discontinue 3 x 1,33 en 0,10 m  :
</v>
      </c>
      <c r="C86" s="15" t="s">
        <v>9</v>
      </c>
      <c r="D86" s="14">
        <v>0</v>
      </c>
      <c r="E86" s="97"/>
      <c r="F86" s="105">
        <f t="shared" ref="F86:F94" si="7">D86*E86</f>
        <v>0</v>
      </c>
    </row>
    <row r="87" spans="1:6" x14ac:dyDescent="0.25">
      <c r="A87" s="31" t="s">
        <v>94</v>
      </c>
      <c r="B87" s="6" t="s">
        <v>95</v>
      </c>
      <c r="C87" s="15" t="s">
        <v>9</v>
      </c>
      <c r="D87" s="14">
        <v>0</v>
      </c>
      <c r="E87" s="97"/>
      <c r="F87" s="105">
        <f t="shared" si="7"/>
        <v>0</v>
      </c>
    </row>
    <row r="88" spans="1:6" x14ac:dyDescent="0.25">
      <c r="A88" s="31" t="s">
        <v>96</v>
      </c>
      <c r="B88" s="6" t="s">
        <v>97</v>
      </c>
      <c r="C88" s="15" t="s">
        <v>10</v>
      </c>
      <c r="D88" s="14">
        <v>7</v>
      </c>
      <c r="E88" s="97"/>
      <c r="F88" s="105">
        <f t="shared" si="7"/>
        <v>0</v>
      </c>
    </row>
    <row r="89" spans="1:6" x14ac:dyDescent="0.25">
      <c r="A89" s="31" t="s">
        <v>189</v>
      </c>
      <c r="B89" s="6" t="s">
        <v>98</v>
      </c>
      <c r="C89" s="15"/>
      <c r="D89" s="14"/>
      <c r="E89" s="97"/>
      <c r="F89" s="105"/>
    </row>
    <row r="90" spans="1:6" x14ac:dyDescent="0.25">
      <c r="A90" s="31" t="s">
        <v>190</v>
      </c>
      <c r="B90" s="6" t="s">
        <v>99</v>
      </c>
      <c r="C90" s="15" t="s">
        <v>2</v>
      </c>
      <c r="D90" s="14">
        <v>1</v>
      </c>
      <c r="E90" s="97"/>
      <c r="F90" s="105">
        <f t="shared" si="7"/>
        <v>0</v>
      </c>
    </row>
    <row r="91" spans="1:6" x14ac:dyDescent="0.25">
      <c r="A91" s="31" t="s">
        <v>191</v>
      </c>
      <c r="B91" s="6" t="s">
        <v>100</v>
      </c>
      <c r="C91" s="15" t="s">
        <v>2</v>
      </c>
      <c r="D91" s="14">
        <v>1</v>
      </c>
      <c r="E91" s="97"/>
      <c r="F91" s="105">
        <f t="shared" si="7"/>
        <v>0</v>
      </c>
    </row>
    <row r="92" spans="1:6" x14ac:dyDescent="0.25">
      <c r="A92" s="31" t="s">
        <v>192</v>
      </c>
      <c r="B92" s="6" t="s">
        <v>101</v>
      </c>
      <c r="C92" s="15" t="s">
        <v>10</v>
      </c>
      <c r="D92" s="14">
        <v>0</v>
      </c>
      <c r="E92" s="97"/>
      <c r="F92" s="105">
        <f t="shared" si="7"/>
        <v>0</v>
      </c>
    </row>
    <row r="93" spans="1:6" x14ac:dyDescent="0.25">
      <c r="A93" s="31" t="s">
        <v>193</v>
      </c>
      <c r="B93" s="6" t="s">
        <v>102</v>
      </c>
      <c r="C93" s="15" t="s">
        <v>9</v>
      </c>
      <c r="D93" s="14">
        <v>0</v>
      </c>
      <c r="E93" s="97"/>
      <c r="F93" s="105">
        <f t="shared" si="7"/>
        <v>0</v>
      </c>
    </row>
    <row r="94" spans="1:6" x14ac:dyDescent="0.25">
      <c r="A94" s="31" t="s">
        <v>194</v>
      </c>
      <c r="B94" s="6" t="s">
        <v>103</v>
      </c>
      <c r="C94" s="15" t="s">
        <v>10</v>
      </c>
      <c r="D94" s="14">
        <v>0</v>
      </c>
      <c r="E94" s="97"/>
      <c r="F94" s="105">
        <f t="shared" si="7"/>
        <v>0</v>
      </c>
    </row>
    <row r="95" spans="1:6" ht="15.75" thickBot="1" x14ac:dyDescent="0.3">
      <c r="A95" s="24"/>
      <c r="B95" s="27" t="s">
        <v>17</v>
      </c>
      <c r="C95" s="65" t="s">
        <v>11</v>
      </c>
      <c r="D95" s="66"/>
      <c r="E95" s="68"/>
      <c r="F95" s="107">
        <f>SUM(F85:F94)</f>
        <v>0</v>
      </c>
    </row>
    <row r="96" spans="1:6" x14ac:dyDescent="0.25">
      <c r="A96" s="24"/>
      <c r="B96" s="25" t="s">
        <v>220</v>
      </c>
      <c r="C96" s="15"/>
      <c r="D96" s="14"/>
      <c r="E96" s="6"/>
      <c r="F96" s="108"/>
    </row>
    <row r="97" spans="1:7" x14ac:dyDescent="0.25">
      <c r="A97" s="31" t="s">
        <v>198</v>
      </c>
      <c r="B97" s="6" t="s">
        <v>195</v>
      </c>
      <c r="C97" s="15" t="s">
        <v>9</v>
      </c>
      <c r="D97" s="14">
        <v>30</v>
      </c>
      <c r="E97" s="97"/>
      <c r="F97" s="105">
        <f t="shared" ref="F97:F99" si="8">D97*E97</f>
        <v>0</v>
      </c>
    </row>
    <row r="98" spans="1:7" x14ac:dyDescent="0.25">
      <c r="A98" s="31" t="s">
        <v>199</v>
      </c>
      <c r="B98" s="6" t="s">
        <v>196</v>
      </c>
      <c r="C98" s="15" t="s">
        <v>9</v>
      </c>
      <c r="D98" s="14">
        <v>35</v>
      </c>
      <c r="E98" s="97"/>
      <c r="F98" s="105">
        <f t="shared" si="8"/>
        <v>0</v>
      </c>
    </row>
    <row r="99" spans="1:7" x14ac:dyDescent="0.25">
      <c r="A99" s="31" t="s">
        <v>200</v>
      </c>
      <c r="B99" s="6" t="s">
        <v>197</v>
      </c>
      <c r="C99" s="15" t="s">
        <v>9</v>
      </c>
      <c r="D99" s="14">
        <v>35</v>
      </c>
      <c r="E99" s="97"/>
      <c r="F99" s="105">
        <f t="shared" si="8"/>
        <v>0</v>
      </c>
    </row>
    <row r="100" spans="1:7" ht="15.75" thickBot="1" x14ac:dyDescent="0.3">
      <c r="A100" s="24"/>
      <c r="B100" s="27" t="s">
        <v>106</v>
      </c>
      <c r="C100" s="65" t="s">
        <v>11</v>
      </c>
      <c r="D100" s="66"/>
      <c r="E100" s="68"/>
      <c r="F100" s="107">
        <f>SUM(F97:F99)</f>
        <v>0</v>
      </c>
    </row>
    <row r="101" spans="1:7" ht="15.75" thickBot="1" x14ac:dyDescent="0.3">
      <c r="A101" s="8"/>
      <c r="B101" s="9"/>
      <c r="C101" s="10"/>
      <c r="D101" s="11"/>
      <c r="E101" s="33"/>
      <c r="F101" s="109"/>
    </row>
    <row r="102" spans="1:7" ht="15.75" thickBot="1" x14ac:dyDescent="0.3">
      <c r="A102" s="12"/>
      <c r="B102" s="28"/>
      <c r="C102" s="13"/>
      <c r="D102" s="69" t="s">
        <v>19</v>
      </c>
      <c r="E102" s="70"/>
      <c r="F102" s="110" t="s">
        <v>20</v>
      </c>
    </row>
    <row r="103" spans="1:7" ht="15.75" thickBot="1" x14ac:dyDescent="0.3">
      <c r="A103" s="34"/>
      <c r="B103" s="35" t="s">
        <v>224</v>
      </c>
      <c r="C103" s="36"/>
      <c r="D103" s="71">
        <f>F25+F35+F65+F95+F83</f>
        <v>0</v>
      </c>
      <c r="E103" s="72"/>
      <c r="F103" s="111">
        <f>D103+ROUND(D103*0.2,2)</f>
        <v>0</v>
      </c>
    </row>
    <row r="104" spans="1:7" ht="15.75" thickBot="1" x14ac:dyDescent="0.3">
      <c r="A104" s="8"/>
      <c r="B104" s="11"/>
      <c r="C104" s="10"/>
      <c r="D104" s="33"/>
      <c r="E104" s="11"/>
      <c r="F104" s="11"/>
    </row>
    <row r="105" spans="1:7" ht="135" customHeight="1" x14ac:dyDescent="0.25">
      <c r="A105" s="64" t="s">
        <v>13</v>
      </c>
      <c r="B105" s="64"/>
      <c r="C105" s="64"/>
      <c r="D105" s="64"/>
      <c r="E105" s="64"/>
      <c r="F105" s="64"/>
      <c r="G105" s="21"/>
    </row>
    <row r="106" spans="1:7" x14ac:dyDescent="0.25">
      <c r="A106" s="19"/>
      <c r="B106" s="9"/>
      <c r="C106" s="20"/>
      <c r="D106" s="9"/>
      <c r="E106" s="9"/>
      <c r="F106" s="9"/>
    </row>
    <row r="107" spans="1:7" x14ac:dyDescent="0.25">
      <c r="A107" s="19"/>
      <c r="B107" s="9"/>
      <c r="C107" s="20"/>
      <c r="D107" s="9"/>
      <c r="E107" s="9"/>
      <c r="F107" s="9"/>
    </row>
    <row r="108" spans="1:7" x14ac:dyDescent="0.25">
      <c r="A108" s="19"/>
      <c r="B108" s="9"/>
      <c r="C108" s="20"/>
      <c r="D108" s="9"/>
      <c r="E108" s="9"/>
      <c r="F108" s="9"/>
    </row>
    <row r="109" spans="1:7" x14ac:dyDescent="0.25">
      <c r="A109" s="19"/>
      <c r="B109" s="9"/>
      <c r="C109" s="20"/>
      <c r="D109" s="9"/>
      <c r="E109" s="9"/>
      <c r="F109" s="9"/>
    </row>
    <row r="110" spans="1:7" x14ac:dyDescent="0.25">
      <c r="A110" s="19"/>
      <c r="B110" s="9"/>
      <c r="C110" s="20"/>
      <c r="D110" s="9"/>
      <c r="E110" s="9"/>
      <c r="F110" s="9"/>
    </row>
    <row r="111" spans="1:7" x14ac:dyDescent="0.25">
      <c r="A111" s="19"/>
      <c r="B111" s="9"/>
      <c r="C111" s="20"/>
      <c r="D111" s="9"/>
      <c r="E111" s="9"/>
      <c r="F111" s="9"/>
    </row>
    <row r="112" spans="1:7" x14ac:dyDescent="0.25">
      <c r="A112" s="19"/>
      <c r="B112" s="9"/>
      <c r="C112" s="20"/>
      <c r="D112" s="9"/>
      <c r="E112" s="9"/>
      <c r="F112" s="9"/>
    </row>
    <row r="113" spans="1:6" x14ac:dyDescent="0.25">
      <c r="A113" s="19"/>
      <c r="B113" s="9"/>
      <c r="C113" s="20"/>
      <c r="D113" s="9"/>
      <c r="E113" s="9"/>
      <c r="F113" s="9"/>
    </row>
    <row r="114" spans="1:6" x14ac:dyDescent="0.25">
      <c r="A114" s="19"/>
      <c r="B114" s="9"/>
      <c r="C114" s="20"/>
      <c r="D114" s="9"/>
      <c r="E114" s="9"/>
      <c r="F114" s="9"/>
    </row>
    <row r="115" spans="1:6" x14ac:dyDescent="0.25">
      <c r="A115" s="19"/>
      <c r="B115" s="9"/>
      <c r="C115" s="20"/>
      <c r="D115" s="9"/>
      <c r="E115" s="9"/>
      <c r="F115" s="9"/>
    </row>
    <row r="116" spans="1:6" x14ac:dyDescent="0.25">
      <c r="A116" s="19"/>
      <c r="B116" s="9"/>
      <c r="C116" s="20"/>
      <c r="D116" s="9"/>
      <c r="E116" s="9"/>
      <c r="F116" s="9"/>
    </row>
    <row r="117" spans="1:6" x14ac:dyDescent="0.25">
      <c r="A117" s="19"/>
      <c r="B117" s="9"/>
      <c r="C117" s="20"/>
      <c r="D117" s="9"/>
      <c r="E117" s="9"/>
      <c r="F117" s="9"/>
    </row>
    <row r="118" spans="1:6" x14ac:dyDescent="0.25">
      <c r="A118" s="19"/>
      <c r="B118" s="9"/>
      <c r="C118" s="20"/>
      <c r="D118" s="9"/>
      <c r="E118" s="9"/>
      <c r="F118" s="9"/>
    </row>
    <row r="119" spans="1:6" x14ac:dyDescent="0.25">
      <c r="A119" s="19"/>
      <c r="B119" s="9"/>
      <c r="C119" s="20"/>
      <c r="D119" s="9"/>
      <c r="E119" s="9"/>
      <c r="F119" s="9"/>
    </row>
    <row r="120" spans="1:6" x14ac:dyDescent="0.25">
      <c r="A120" s="19"/>
      <c r="B120" s="9"/>
      <c r="C120" s="20"/>
      <c r="D120" s="9"/>
      <c r="E120" s="9"/>
      <c r="F120" s="9"/>
    </row>
    <row r="121" spans="1:6" x14ac:dyDescent="0.25">
      <c r="A121" s="19"/>
      <c r="B121" s="9"/>
      <c r="C121" s="20"/>
      <c r="D121" s="9"/>
      <c r="E121" s="9"/>
      <c r="F121" s="9"/>
    </row>
    <row r="122" spans="1:6" x14ac:dyDescent="0.25">
      <c r="A122" s="19"/>
      <c r="B122" s="9"/>
      <c r="C122" s="20"/>
      <c r="D122" s="9"/>
      <c r="E122" s="9"/>
      <c r="F122" s="9"/>
    </row>
    <row r="123" spans="1:6" x14ac:dyDescent="0.25">
      <c r="A123" s="19"/>
      <c r="B123" s="9"/>
      <c r="C123" s="20"/>
      <c r="D123" s="9"/>
      <c r="E123" s="9"/>
      <c r="F123" s="9"/>
    </row>
    <row r="124" spans="1:6" x14ac:dyDescent="0.25">
      <c r="A124" s="19"/>
      <c r="B124" s="9"/>
      <c r="C124" s="20"/>
      <c r="D124" s="9"/>
      <c r="E124" s="9"/>
      <c r="F124" s="9"/>
    </row>
    <row r="125" spans="1:6" x14ac:dyDescent="0.25">
      <c r="A125" s="19"/>
      <c r="B125" s="9"/>
      <c r="C125" s="20"/>
      <c r="D125" s="9"/>
      <c r="E125" s="9"/>
      <c r="F125" s="9"/>
    </row>
    <row r="126" spans="1:6" x14ac:dyDescent="0.25">
      <c r="A126" s="19"/>
      <c r="B126" s="9"/>
      <c r="C126" s="20"/>
      <c r="D126" s="9"/>
      <c r="E126" s="9"/>
      <c r="F126" s="9"/>
    </row>
    <row r="127" spans="1:6" x14ac:dyDescent="0.25">
      <c r="A127" s="19"/>
      <c r="B127" s="9"/>
      <c r="C127" s="20"/>
      <c r="D127" s="9"/>
      <c r="E127" s="9"/>
      <c r="F127" s="9"/>
    </row>
    <row r="128" spans="1:6" x14ac:dyDescent="0.25">
      <c r="A128" s="19"/>
      <c r="B128" s="9"/>
      <c r="C128" s="20"/>
      <c r="D128" s="9"/>
      <c r="E128" s="9"/>
      <c r="F128" s="9"/>
    </row>
  </sheetData>
  <mergeCells count="12">
    <mergeCell ref="C65:E65"/>
    <mergeCell ref="A1:F1"/>
    <mergeCell ref="A2:F2"/>
    <mergeCell ref="A4:F4"/>
    <mergeCell ref="C25:E25"/>
    <mergeCell ref="C35:E35"/>
    <mergeCell ref="A105:F105"/>
    <mergeCell ref="C100:E100"/>
    <mergeCell ref="C83:E83"/>
    <mergeCell ref="C95:E95"/>
    <mergeCell ref="D102:E102"/>
    <mergeCell ref="D103:E103"/>
  </mergeCells>
  <phoneticPr fontId="19" type="noConversion"/>
  <pageMargins left="0.7" right="0.7" top="0.75" bottom="0.75" header="0.3" footer="0.3"/>
  <pageSetup paperSize="9" scale="67" fitToHeight="0" orientation="portrait" r:id="rId1"/>
  <headerFooter>
    <oddFooter>&amp;LAmEau Ingénierie&amp;R&amp;P</oddFooter>
  </headerFooter>
  <rowBreaks count="1" manualBreakCount="1">
    <brk id="65" max="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A4E8A0-6744-46FB-8D00-8ACE51A03BB0}">
  <sheetPr>
    <pageSetUpPr fitToPage="1"/>
  </sheetPr>
  <dimension ref="A1:G129"/>
  <sheetViews>
    <sheetView view="pageBreakPreview" zoomScaleNormal="100" zoomScaleSheetLayoutView="100" workbookViewId="0">
      <selection activeCell="F8" sqref="F8:F104"/>
    </sheetView>
  </sheetViews>
  <sheetFormatPr baseColWidth="10" defaultRowHeight="15" x14ac:dyDescent="0.25"/>
  <cols>
    <col min="1" max="1" width="8.28515625" customWidth="1"/>
    <col min="2" max="2" width="80.5703125" customWidth="1"/>
    <col min="3" max="3" width="4.85546875" customWidth="1"/>
    <col min="4" max="4" width="8.7109375" customWidth="1"/>
    <col min="5" max="5" width="11.7109375" customWidth="1"/>
    <col min="6" max="6" width="15.85546875" customWidth="1"/>
  </cols>
  <sheetData>
    <row r="1" spans="1:6" ht="33" customHeight="1" x14ac:dyDescent="0.25">
      <c r="A1" s="73" t="s">
        <v>18</v>
      </c>
      <c r="B1" s="73"/>
      <c r="C1" s="73"/>
      <c r="D1" s="73"/>
      <c r="E1" s="73"/>
      <c r="F1" s="73"/>
    </row>
    <row r="2" spans="1:6" ht="32.25" customHeight="1" x14ac:dyDescent="0.25">
      <c r="A2" s="74" t="s">
        <v>219</v>
      </c>
      <c r="B2" s="74"/>
      <c r="C2" s="74"/>
      <c r="D2" s="74"/>
      <c r="E2" s="74"/>
      <c r="F2" s="74"/>
    </row>
    <row r="3" spans="1:6" ht="11.25" customHeight="1" x14ac:dyDescent="0.25"/>
    <row r="4" spans="1:6" ht="32.25" customHeight="1" x14ac:dyDescent="0.25">
      <c r="A4" s="75" t="s">
        <v>6</v>
      </c>
      <c r="B4" s="75"/>
      <c r="C4" s="75"/>
      <c r="D4" s="75"/>
      <c r="E4" s="75"/>
      <c r="F4" s="75"/>
    </row>
    <row r="5" spans="1:6" ht="2.25" customHeight="1" thickBot="1" x14ac:dyDescent="0.3"/>
    <row r="6" spans="1:6" ht="29.25" customHeight="1" thickBot="1" x14ac:dyDescent="0.3">
      <c r="A6" s="1" t="s">
        <v>0</v>
      </c>
      <c r="B6" s="2" t="s">
        <v>1</v>
      </c>
      <c r="C6" s="3" t="s">
        <v>2</v>
      </c>
      <c r="D6" s="18" t="s">
        <v>3</v>
      </c>
      <c r="E6" s="2" t="s">
        <v>4</v>
      </c>
      <c r="F6" s="3" t="s">
        <v>5</v>
      </c>
    </row>
    <row r="7" spans="1:6" x14ac:dyDescent="0.25">
      <c r="A7" s="22">
        <v>1</v>
      </c>
      <c r="B7" s="23" t="s">
        <v>136</v>
      </c>
      <c r="C7" s="16"/>
      <c r="D7" s="7"/>
      <c r="E7" s="4"/>
      <c r="F7" s="5"/>
    </row>
    <row r="8" spans="1:6" x14ac:dyDescent="0.25">
      <c r="A8" s="29" t="s">
        <v>137</v>
      </c>
      <c r="B8" s="4" t="s">
        <v>130</v>
      </c>
      <c r="C8" s="17" t="s">
        <v>7</v>
      </c>
      <c r="D8" s="7">
        <v>1</v>
      </c>
      <c r="E8" s="96"/>
      <c r="F8" s="106">
        <f>D8*E8</f>
        <v>0</v>
      </c>
    </row>
    <row r="9" spans="1:6" x14ac:dyDescent="0.25">
      <c r="A9" s="29" t="s">
        <v>138</v>
      </c>
      <c r="B9" s="6" t="s">
        <v>131</v>
      </c>
      <c r="C9" s="15"/>
      <c r="D9" s="14"/>
      <c r="E9" s="97"/>
      <c r="F9" s="106"/>
    </row>
    <row r="10" spans="1:6" x14ac:dyDescent="0.25">
      <c r="A10" s="30" t="s">
        <v>21</v>
      </c>
      <c r="B10" s="6" t="s">
        <v>23</v>
      </c>
      <c r="C10" s="15" t="s">
        <v>7</v>
      </c>
      <c r="D10" s="14">
        <v>1</v>
      </c>
      <c r="E10" s="97"/>
      <c r="F10" s="106">
        <f>D10*E10</f>
        <v>0</v>
      </c>
    </row>
    <row r="11" spans="1:6" x14ac:dyDescent="0.25">
      <c r="A11" s="30" t="s">
        <v>22</v>
      </c>
      <c r="B11" s="6" t="s">
        <v>24</v>
      </c>
      <c r="C11" s="15" t="s">
        <v>2</v>
      </c>
      <c r="D11" s="14">
        <v>0</v>
      </c>
      <c r="E11" s="97"/>
      <c r="F11" s="106">
        <f>D11*E11</f>
        <v>0</v>
      </c>
    </row>
    <row r="12" spans="1:6" x14ac:dyDescent="0.25">
      <c r="A12" s="30" t="s">
        <v>139</v>
      </c>
      <c r="B12" s="6" t="s">
        <v>132</v>
      </c>
      <c r="C12" s="15"/>
      <c r="D12" s="14"/>
      <c r="E12" s="97"/>
      <c r="F12" s="106"/>
    </row>
    <row r="13" spans="1:6" x14ac:dyDescent="0.25">
      <c r="A13" s="30" t="s">
        <v>25</v>
      </c>
      <c r="B13" s="6" t="s">
        <v>23</v>
      </c>
      <c r="C13" s="15" t="s">
        <v>7</v>
      </c>
      <c r="D13" s="14">
        <v>1</v>
      </c>
      <c r="E13" s="97"/>
      <c r="F13" s="106">
        <f>D13*E13</f>
        <v>0</v>
      </c>
    </row>
    <row r="14" spans="1:6" x14ac:dyDescent="0.25">
      <c r="A14" s="30" t="s">
        <v>26</v>
      </c>
      <c r="B14" s="6" t="s">
        <v>24</v>
      </c>
      <c r="C14" s="15" t="s">
        <v>2</v>
      </c>
      <c r="D14" s="14">
        <v>0</v>
      </c>
      <c r="E14" s="97"/>
      <c r="F14" s="106">
        <f>D14*E14</f>
        <v>0</v>
      </c>
    </row>
    <row r="15" spans="1:6" x14ac:dyDescent="0.25">
      <c r="A15" s="30" t="s">
        <v>140</v>
      </c>
      <c r="B15" s="6" t="s">
        <v>133</v>
      </c>
      <c r="C15" s="15" t="s">
        <v>2</v>
      </c>
      <c r="D15" s="14">
        <v>1</v>
      </c>
      <c r="E15" s="97"/>
      <c r="F15" s="106">
        <f t="shared" ref="F15:F24" si="0">D15*E15</f>
        <v>0</v>
      </c>
    </row>
    <row r="16" spans="1:6" x14ac:dyDescent="0.25">
      <c r="A16" s="30" t="s">
        <v>141</v>
      </c>
      <c r="B16" s="6" t="s">
        <v>134</v>
      </c>
      <c r="C16" s="15"/>
      <c r="D16" s="14"/>
      <c r="E16" s="97"/>
      <c r="F16" s="106"/>
    </row>
    <row r="17" spans="1:6" x14ac:dyDescent="0.25">
      <c r="A17" s="30" t="s">
        <v>27</v>
      </c>
      <c r="B17" s="6" t="s">
        <v>23</v>
      </c>
      <c r="C17" s="15" t="s">
        <v>7</v>
      </c>
      <c r="D17" s="14">
        <v>1</v>
      </c>
      <c r="E17" s="97"/>
      <c r="F17" s="106">
        <f>D17*E17</f>
        <v>0</v>
      </c>
    </row>
    <row r="18" spans="1:6" x14ac:dyDescent="0.25">
      <c r="A18" s="30" t="s">
        <v>28</v>
      </c>
      <c r="B18" s="6" t="s">
        <v>24</v>
      </c>
      <c r="C18" s="15" t="s">
        <v>2</v>
      </c>
      <c r="D18" s="14">
        <v>0</v>
      </c>
      <c r="E18" s="97"/>
      <c r="F18" s="106">
        <f>D18*E18</f>
        <v>0</v>
      </c>
    </row>
    <row r="19" spans="1:6" x14ac:dyDescent="0.25">
      <c r="A19" s="30" t="s">
        <v>142</v>
      </c>
      <c r="B19" s="6" t="s">
        <v>135</v>
      </c>
      <c r="C19" s="15" t="s">
        <v>2</v>
      </c>
      <c r="D19" s="14">
        <v>30</v>
      </c>
      <c r="E19" s="97"/>
      <c r="F19" s="106">
        <f t="shared" ref="F19" si="1">D19*E19</f>
        <v>0</v>
      </c>
    </row>
    <row r="20" spans="1:6" ht="24" x14ac:dyDescent="0.25">
      <c r="A20" s="30" t="s">
        <v>143</v>
      </c>
      <c r="B20" s="38" t="s">
        <v>29</v>
      </c>
      <c r="C20" s="15"/>
      <c r="D20" s="14"/>
      <c r="E20" s="97"/>
      <c r="F20" s="106"/>
    </row>
    <row r="21" spans="1:6" x14ac:dyDescent="0.25">
      <c r="A21" s="30" t="s">
        <v>30</v>
      </c>
      <c r="B21" s="6" t="s">
        <v>23</v>
      </c>
      <c r="C21" s="15" t="s">
        <v>7</v>
      </c>
      <c r="D21" s="14">
        <v>1</v>
      </c>
      <c r="E21" s="97"/>
      <c r="F21" s="106">
        <f>D21*E21</f>
        <v>0</v>
      </c>
    </row>
    <row r="22" spans="1:6" x14ac:dyDescent="0.25">
      <c r="A22" s="30" t="s">
        <v>31</v>
      </c>
      <c r="B22" s="6" t="s">
        <v>24</v>
      </c>
      <c r="C22" s="15" t="s">
        <v>2</v>
      </c>
      <c r="D22" s="14">
        <v>0</v>
      </c>
      <c r="E22" s="97"/>
      <c r="F22" s="106">
        <f>D22*E22</f>
        <v>0</v>
      </c>
    </row>
    <row r="23" spans="1:6" x14ac:dyDescent="0.25">
      <c r="A23" s="30" t="s">
        <v>144</v>
      </c>
      <c r="B23" s="6" t="s">
        <v>32</v>
      </c>
      <c r="C23" s="15" t="s">
        <v>2</v>
      </c>
      <c r="D23" s="14">
        <v>1</v>
      </c>
      <c r="E23" s="97"/>
      <c r="F23" s="106">
        <f t="shared" si="0"/>
        <v>0</v>
      </c>
    </row>
    <row r="24" spans="1:6" x14ac:dyDescent="0.25">
      <c r="A24" s="30" t="s">
        <v>145</v>
      </c>
      <c r="B24" s="6" t="s">
        <v>33</v>
      </c>
      <c r="C24" s="15" t="s">
        <v>2</v>
      </c>
      <c r="D24" s="14">
        <v>1</v>
      </c>
      <c r="E24" s="97"/>
      <c r="F24" s="106">
        <f t="shared" si="0"/>
        <v>0</v>
      </c>
    </row>
    <row r="25" spans="1:6" x14ac:dyDescent="0.25">
      <c r="A25" s="24"/>
      <c r="B25" s="26" t="s">
        <v>12</v>
      </c>
      <c r="C25" s="65" t="s">
        <v>11</v>
      </c>
      <c r="D25" s="66"/>
      <c r="E25" s="67"/>
      <c r="F25" s="107">
        <f>SUM(F8:F24)</f>
        <v>0</v>
      </c>
    </row>
    <row r="26" spans="1:6" x14ac:dyDescent="0.25">
      <c r="A26" s="24">
        <f>[1]BPU!$A$85</f>
        <v>2</v>
      </c>
      <c r="B26" s="25" t="s">
        <v>119</v>
      </c>
      <c r="C26" s="15"/>
      <c r="D26" s="14"/>
      <c r="E26" s="6"/>
      <c r="F26" s="108"/>
    </row>
    <row r="27" spans="1:6" x14ac:dyDescent="0.25">
      <c r="A27" s="30" t="s">
        <v>147</v>
      </c>
      <c r="B27" s="6" t="s">
        <v>146</v>
      </c>
      <c r="C27" s="15" t="s">
        <v>8</v>
      </c>
      <c r="D27" s="39">
        <v>140</v>
      </c>
      <c r="E27" s="97"/>
      <c r="F27" s="105">
        <f>D27*E27</f>
        <v>0</v>
      </c>
    </row>
    <row r="28" spans="1:6" x14ac:dyDescent="0.25">
      <c r="A28" s="30" t="s">
        <v>148</v>
      </c>
      <c r="B28" s="6" t="s">
        <v>34</v>
      </c>
      <c r="C28" s="15" t="s">
        <v>8</v>
      </c>
      <c r="D28" s="39">
        <v>130</v>
      </c>
      <c r="E28" s="97"/>
      <c r="F28" s="105">
        <f t="shared" ref="F28:F34" si="2">D28*E28</f>
        <v>0</v>
      </c>
    </row>
    <row r="29" spans="1:6" x14ac:dyDescent="0.25">
      <c r="A29" s="30" t="s">
        <v>149</v>
      </c>
      <c r="B29" s="6" t="s">
        <v>35</v>
      </c>
      <c r="C29" s="15" t="s">
        <v>8</v>
      </c>
      <c r="D29" s="39">
        <v>10</v>
      </c>
      <c r="E29" s="97"/>
      <c r="F29" s="105">
        <f t="shared" si="2"/>
        <v>0</v>
      </c>
    </row>
    <row r="30" spans="1:6" x14ac:dyDescent="0.25">
      <c r="A30" s="30" t="s">
        <v>150</v>
      </c>
      <c r="B30" s="38" t="s">
        <v>37</v>
      </c>
      <c r="C30" s="15" t="s">
        <v>9</v>
      </c>
      <c r="D30" s="39">
        <v>240</v>
      </c>
      <c r="E30" s="97"/>
      <c r="F30" s="105">
        <f t="shared" si="2"/>
        <v>0</v>
      </c>
    </row>
    <row r="31" spans="1:6" ht="18" customHeight="1" x14ac:dyDescent="0.25">
      <c r="A31" s="30" t="s">
        <v>151</v>
      </c>
      <c r="B31" s="38" t="s">
        <v>36</v>
      </c>
      <c r="C31" s="15" t="s">
        <v>9</v>
      </c>
      <c r="D31" s="39">
        <v>0</v>
      </c>
      <c r="E31" s="97"/>
      <c r="F31" s="105">
        <f t="shared" si="2"/>
        <v>0</v>
      </c>
    </row>
    <row r="32" spans="1:6" x14ac:dyDescent="0.25">
      <c r="A32" s="30" t="s">
        <v>152</v>
      </c>
      <c r="B32" s="38" t="s">
        <v>38</v>
      </c>
      <c r="C32" s="15" t="s">
        <v>10</v>
      </c>
      <c r="D32" s="39">
        <v>30</v>
      </c>
      <c r="E32" s="97"/>
      <c r="F32" s="105">
        <f t="shared" si="2"/>
        <v>0</v>
      </c>
    </row>
    <row r="33" spans="1:6" x14ac:dyDescent="0.25">
      <c r="A33" s="30" t="s">
        <v>153</v>
      </c>
      <c r="B33" s="6" t="s">
        <v>39</v>
      </c>
      <c r="C33" s="15" t="s">
        <v>10</v>
      </c>
      <c r="D33" s="39">
        <v>1200</v>
      </c>
      <c r="E33" s="97"/>
      <c r="F33" s="105">
        <f t="shared" si="2"/>
        <v>0</v>
      </c>
    </row>
    <row r="34" spans="1:6" x14ac:dyDescent="0.25">
      <c r="A34" s="30" t="s">
        <v>154</v>
      </c>
      <c r="B34" s="38" t="s">
        <v>40</v>
      </c>
      <c r="C34" s="15" t="s">
        <v>8</v>
      </c>
      <c r="D34" s="39">
        <v>30</v>
      </c>
      <c r="E34" s="97"/>
      <c r="F34" s="105">
        <f t="shared" si="2"/>
        <v>0</v>
      </c>
    </row>
    <row r="35" spans="1:6" x14ac:dyDescent="0.25">
      <c r="A35" s="24"/>
      <c r="B35" s="26" t="s">
        <v>14</v>
      </c>
      <c r="C35" s="65" t="s">
        <v>11</v>
      </c>
      <c r="D35" s="66"/>
      <c r="E35" s="67"/>
      <c r="F35" s="107">
        <f>SUM(F27:F34)</f>
        <v>0</v>
      </c>
    </row>
    <row r="36" spans="1:6" x14ac:dyDescent="0.25">
      <c r="A36" s="24">
        <v>3</v>
      </c>
      <c r="B36" s="25" t="s">
        <v>120</v>
      </c>
      <c r="C36" s="15"/>
      <c r="D36" s="14"/>
      <c r="E36" s="6"/>
      <c r="F36" s="108"/>
    </row>
    <row r="37" spans="1:6" x14ac:dyDescent="0.25">
      <c r="A37" s="30" t="s">
        <v>155</v>
      </c>
      <c r="B37" s="6" t="s">
        <v>41</v>
      </c>
      <c r="C37" s="15" t="s">
        <v>8</v>
      </c>
      <c r="D37" s="14">
        <v>6</v>
      </c>
      <c r="E37" s="98"/>
      <c r="F37" s="105">
        <f>D37*E37</f>
        <v>0</v>
      </c>
    </row>
    <row r="38" spans="1:6" x14ac:dyDescent="0.25">
      <c r="A38" s="30" t="s">
        <v>156</v>
      </c>
      <c r="B38" s="6" t="s">
        <v>42</v>
      </c>
      <c r="C38" s="15"/>
      <c r="D38" s="14"/>
      <c r="E38" s="98"/>
      <c r="F38" s="105"/>
    </row>
    <row r="39" spans="1:6" x14ac:dyDescent="0.25">
      <c r="A39" s="30" t="s">
        <v>43</v>
      </c>
      <c r="B39" s="6" t="s">
        <v>44</v>
      </c>
      <c r="C39" s="15" t="s">
        <v>9</v>
      </c>
      <c r="D39" s="14">
        <v>20</v>
      </c>
      <c r="E39" s="97"/>
      <c r="F39" s="105">
        <f>D39*E39</f>
        <v>0</v>
      </c>
    </row>
    <row r="40" spans="1:6" x14ac:dyDescent="0.25">
      <c r="A40" s="30" t="s">
        <v>45</v>
      </c>
      <c r="B40" s="6" t="s">
        <v>46</v>
      </c>
      <c r="C40" s="15" t="s">
        <v>9</v>
      </c>
      <c r="D40" s="14">
        <v>20</v>
      </c>
      <c r="E40" s="97"/>
      <c r="F40" s="105">
        <f t="shared" ref="F40:F45" si="3">D40*E40</f>
        <v>0</v>
      </c>
    </row>
    <row r="41" spans="1:6" x14ac:dyDescent="0.25">
      <c r="A41" s="31" t="s">
        <v>47</v>
      </c>
      <c r="B41" s="6" t="s">
        <v>48</v>
      </c>
      <c r="C41" s="15" t="s">
        <v>9</v>
      </c>
      <c r="D41" s="14">
        <v>10</v>
      </c>
      <c r="E41" s="97"/>
      <c r="F41" s="105">
        <f t="shared" si="3"/>
        <v>0</v>
      </c>
    </row>
    <row r="42" spans="1:6" x14ac:dyDescent="0.25">
      <c r="A42" s="30" t="s">
        <v>49</v>
      </c>
      <c r="B42" s="6" t="s">
        <v>50</v>
      </c>
      <c r="C42" s="15" t="s">
        <v>9</v>
      </c>
      <c r="D42" s="14">
        <v>0</v>
      </c>
      <c r="E42" s="97"/>
      <c r="F42" s="105">
        <f t="shared" si="3"/>
        <v>0</v>
      </c>
    </row>
    <row r="43" spans="1:6" x14ac:dyDescent="0.25">
      <c r="A43" s="30" t="s">
        <v>51</v>
      </c>
      <c r="B43" s="6" t="s">
        <v>52</v>
      </c>
      <c r="C43" s="15" t="s">
        <v>9</v>
      </c>
      <c r="D43" s="14">
        <v>0</v>
      </c>
      <c r="E43" s="97"/>
      <c r="F43" s="105">
        <f t="shared" si="3"/>
        <v>0</v>
      </c>
    </row>
    <row r="44" spans="1:6" x14ac:dyDescent="0.25">
      <c r="A44" s="30" t="s">
        <v>169</v>
      </c>
      <c r="B44" s="6" t="s">
        <v>221</v>
      </c>
      <c r="C44" s="15" t="s">
        <v>9</v>
      </c>
      <c r="D44" s="14">
        <v>0</v>
      </c>
      <c r="E44" s="97"/>
      <c r="F44" s="105">
        <f t="shared" si="3"/>
        <v>0</v>
      </c>
    </row>
    <row r="45" spans="1:6" x14ac:dyDescent="0.25">
      <c r="A45" s="30" t="s">
        <v>222</v>
      </c>
      <c r="B45" s="6" t="s">
        <v>168</v>
      </c>
      <c r="C45" s="15" t="s">
        <v>9</v>
      </c>
      <c r="D45" s="14">
        <v>0</v>
      </c>
      <c r="E45" s="97"/>
      <c r="F45" s="105">
        <f t="shared" si="3"/>
        <v>0</v>
      </c>
    </row>
    <row r="46" spans="1:6" x14ac:dyDescent="0.25">
      <c r="A46" s="30" t="s">
        <v>157</v>
      </c>
      <c r="B46" s="6" t="s">
        <v>53</v>
      </c>
      <c r="C46" s="15"/>
      <c r="D46" s="14"/>
      <c r="E46" s="97"/>
      <c r="F46" s="105"/>
    </row>
    <row r="47" spans="1:6" x14ac:dyDescent="0.25">
      <c r="A47" s="30" t="s">
        <v>54</v>
      </c>
      <c r="B47" s="6" t="s">
        <v>55</v>
      </c>
      <c r="C47" s="15" t="s">
        <v>2</v>
      </c>
      <c r="D47" s="14">
        <v>0</v>
      </c>
      <c r="E47" s="97"/>
      <c r="F47" s="105">
        <f>D47*E47</f>
        <v>0</v>
      </c>
    </row>
    <row r="48" spans="1:6" x14ac:dyDescent="0.25">
      <c r="A48" s="30" t="s">
        <v>57</v>
      </c>
      <c r="B48" s="6" t="s">
        <v>56</v>
      </c>
      <c r="C48" s="15" t="s">
        <v>2</v>
      </c>
      <c r="D48" s="14">
        <v>0</v>
      </c>
      <c r="E48" s="97"/>
      <c r="F48" s="105">
        <f>D48*E48</f>
        <v>0</v>
      </c>
    </row>
    <row r="49" spans="1:6" x14ac:dyDescent="0.25">
      <c r="A49" s="30" t="s">
        <v>158</v>
      </c>
      <c r="B49" s="6" t="s">
        <v>58</v>
      </c>
      <c r="C49" s="15"/>
      <c r="D49" s="14"/>
      <c r="E49" s="97"/>
      <c r="F49" s="105">
        <f t="shared" ref="F49:F64" si="4">D49*E49</f>
        <v>0</v>
      </c>
    </row>
    <row r="50" spans="1:6" x14ac:dyDescent="0.25">
      <c r="A50" s="30" t="s">
        <v>59</v>
      </c>
      <c r="B50" s="6" t="s">
        <v>60</v>
      </c>
      <c r="C50" s="15" t="s">
        <v>2</v>
      </c>
      <c r="D50" s="14">
        <v>0</v>
      </c>
      <c r="E50" s="97"/>
      <c r="F50" s="105">
        <f t="shared" si="4"/>
        <v>0</v>
      </c>
    </row>
    <row r="51" spans="1:6" x14ac:dyDescent="0.25">
      <c r="A51" s="30" t="s">
        <v>61</v>
      </c>
      <c r="B51" s="6" t="s">
        <v>62</v>
      </c>
      <c r="C51" s="15" t="s">
        <v>2</v>
      </c>
      <c r="D51" s="14">
        <v>0</v>
      </c>
      <c r="E51" s="97"/>
      <c r="F51" s="105">
        <f t="shared" si="4"/>
        <v>0</v>
      </c>
    </row>
    <row r="52" spans="1:6" x14ac:dyDescent="0.25">
      <c r="A52" s="30" t="s">
        <v>159</v>
      </c>
      <c r="B52" s="6" t="s">
        <v>63</v>
      </c>
      <c r="C52" s="15"/>
      <c r="D52" s="14"/>
      <c r="E52" s="97"/>
      <c r="F52" s="105"/>
    </row>
    <row r="53" spans="1:6" x14ac:dyDescent="0.25">
      <c r="A53" s="30" t="s">
        <v>64</v>
      </c>
      <c r="B53" s="6" t="s">
        <v>65</v>
      </c>
      <c r="C53" s="15" t="s">
        <v>2</v>
      </c>
      <c r="D53" s="14">
        <v>0</v>
      </c>
      <c r="E53" s="97"/>
      <c r="F53" s="105">
        <f t="shared" si="4"/>
        <v>0</v>
      </c>
    </row>
    <row r="54" spans="1:6" x14ac:dyDescent="0.25">
      <c r="A54" s="30" t="s">
        <v>66</v>
      </c>
      <c r="B54" s="6" t="s">
        <v>67</v>
      </c>
      <c r="C54" s="15" t="s">
        <v>2</v>
      </c>
      <c r="D54" s="14">
        <v>0</v>
      </c>
      <c r="E54" s="97"/>
      <c r="F54" s="105">
        <f t="shared" si="4"/>
        <v>0</v>
      </c>
    </row>
    <row r="55" spans="1:6" x14ac:dyDescent="0.25">
      <c r="A55" s="30" t="s">
        <v>160</v>
      </c>
      <c r="B55" s="6" t="s">
        <v>68</v>
      </c>
      <c r="C55" s="15" t="s">
        <v>2</v>
      </c>
      <c r="D55" s="14">
        <v>0</v>
      </c>
      <c r="E55" s="97"/>
      <c r="F55" s="105">
        <f t="shared" si="4"/>
        <v>0</v>
      </c>
    </row>
    <row r="56" spans="1:6" x14ac:dyDescent="0.25">
      <c r="A56" s="30" t="s">
        <v>161</v>
      </c>
      <c r="B56" s="6" t="s">
        <v>69</v>
      </c>
      <c r="C56" s="15" t="s">
        <v>2</v>
      </c>
      <c r="D56" s="14">
        <v>2</v>
      </c>
      <c r="E56" s="97"/>
      <c r="F56" s="105">
        <f t="shared" si="4"/>
        <v>0</v>
      </c>
    </row>
    <row r="57" spans="1:6" x14ac:dyDescent="0.25">
      <c r="A57" s="30" t="s">
        <v>162</v>
      </c>
      <c r="B57" s="6" t="s">
        <v>70</v>
      </c>
      <c r="C57" s="15" t="s">
        <v>2</v>
      </c>
      <c r="D57" s="14">
        <v>0</v>
      </c>
      <c r="E57" s="97"/>
      <c r="F57" s="105">
        <f t="shared" si="4"/>
        <v>0</v>
      </c>
    </row>
    <row r="58" spans="1:6" x14ac:dyDescent="0.25">
      <c r="A58" s="30" t="s">
        <v>163</v>
      </c>
      <c r="B58" s="6" t="s">
        <v>71</v>
      </c>
      <c r="C58" s="15" t="s">
        <v>9</v>
      </c>
      <c r="D58" s="14">
        <v>30</v>
      </c>
      <c r="E58" s="97"/>
      <c r="F58" s="105">
        <f t="shared" si="4"/>
        <v>0</v>
      </c>
    </row>
    <row r="59" spans="1:6" x14ac:dyDescent="0.25">
      <c r="A59" s="30" t="s">
        <v>164</v>
      </c>
      <c r="B59" s="6" t="s">
        <v>72</v>
      </c>
      <c r="C59" s="15" t="s">
        <v>2</v>
      </c>
      <c r="D59" s="14">
        <v>3</v>
      </c>
      <c r="E59" s="97"/>
      <c r="F59" s="105">
        <f t="shared" si="4"/>
        <v>0</v>
      </c>
    </row>
    <row r="60" spans="1:6" x14ac:dyDescent="0.25">
      <c r="A60" s="30" t="s">
        <v>165</v>
      </c>
      <c r="B60" s="6" t="s">
        <v>73</v>
      </c>
      <c r="C60" s="15" t="s">
        <v>2</v>
      </c>
      <c r="D60" s="14">
        <v>0</v>
      </c>
      <c r="E60" s="97"/>
      <c r="F60" s="105">
        <f t="shared" si="4"/>
        <v>0</v>
      </c>
    </row>
    <row r="61" spans="1:6" x14ac:dyDescent="0.25">
      <c r="A61" s="30" t="s">
        <v>166</v>
      </c>
      <c r="B61" s="6" t="s">
        <v>74</v>
      </c>
      <c r="C61" s="15"/>
      <c r="D61" s="14"/>
      <c r="E61" s="97"/>
      <c r="F61" s="105"/>
    </row>
    <row r="62" spans="1:6" x14ac:dyDescent="0.25">
      <c r="A62" s="30" t="s">
        <v>75</v>
      </c>
      <c r="B62" s="6" t="s">
        <v>76</v>
      </c>
      <c r="C62" s="15" t="s">
        <v>2</v>
      </c>
      <c r="D62" s="39">
        <v>0</v>
      </c>
      <c r="E62" s="97"/>
      <c r="F62" s="105">
        <f t="shared" si="4"/>
        <v>0</v>
      </c>
    </row>
    <row r="63" spans="1:6" x14ac:dyDescent="0.25">
      <c r="A63" s="30" t="s">
        <v>77</v>
      </c>
      <c r="B63" s="6" t="s">
        <v>78</v>
      </c>
      <c r="C63" s="15" t="s">
        <v>2</v>
      </c>
      <c r="D63" s="39">
        <v>30</v>
      </c>
      <c r="E63" s="97"/>
      <c r="F63" s="105">
        <f t="shared" si="4"/>
        <v>0</v>
      </c>
    </row>
    <row r="64" spans="1:6" x14ac:dyDescent="0.25">
      <c r="A64" s="30" t="s">
        <v>167</v>
      </c>
      <c r="B64" s="6" t="s">
        <v>79</v>
      </c>
      <c r="C64" s="15" t="s">
        <v>2</v>
      </c>
      <c r="D64" s="39">
        <v>27</v>
      </c>
      <c r="E64" s="97"/>
      <c r="F64" s="105">
        <f t="shared" si="4"/>
        <v>0</v>
      </c>
    </row>
    <row r="65" spans="1:6" x14ac:dyDescent="0.25">
      <c r="A65" s="24"/>
      <c r="B65" s="26" t="s">
        <v>15</v>
      </c>
      <c r="C65" s="65" t="s">
        <v>11</v>
      </c>
      <c r="D65" s="66"/>
      <c r="E65" s="67"/>
      <c r="F65" s="107">
        <f>SUM(F37:F64)</f>
        <v>0</v>
      </c>
    </row>
    <row r="66" spans="1:6" x14ac:dyDescent="0.25">
      <c r="A66" s="24">
        <v>4</v>
      </c>
      <c r="B66" s="25" t="s">
        <v>114</v>
      </c>
      <c r="C66" s="15"/>
      <c r="D66" s="14"/>
      <c r="E66" s="6"/>
      <c r="F66" s="108"/>
    </row>
    <row r="67" spans="1:6" x14ac:dyDescent="0.25">
      <c r="A67" s="31" t="s">
        <v>170</v>
      </c>
      <c r="B67" s="6" t="s">
        <v>80</v>
      </c>
      <c r="C67" s="15" t="s">
        <v>9</v>
      </c>
      <c r="D67" s="14">
        <v>20</v>
      </c>
      <c r="E67" s="97"/>
      <c r="F67" s="105">
        <f>D67*E67</f>
        <v>0</v>
      </c>
    </row>
    <row r="68" spans="1:6" x14ac:dyDescent="0.25">
      <c r="A68" s="31" t="s">
        <v>171</v>
      </c>
      <c r="B68" s="6" t="s">
        <v>81</v>
      </c>
      <c r="C68" s="15" t="s">
        <v>9</v>
      </c>
      <c r="D68" s="14">
        <v>20</v>
      </c>
      <c r="E68" s="97"/>
      <c r="F68" s="105">
        <f t="shared" ref="F68:F74" si="5">D68*E68</f>
        <v>0</v>
      </c>
    </row>
    <row r="69" spans="1:6" x14ac:dyDescent="0.25">
      <c r="A69" s="31" t="s">
        <v>172</v>
      </c>
      <c r="B69" s="6" t="s">
        <v>82</v>
      </c>
      <c r="C69" s="15" t="s">
        <v>10</v>
      </c>
      <c r="D69" s="14">
        <v>1500</v>
      </c>
      <c r="E69" s="97"/>
      <c r="F69" s="105">
        <f t="shared" si="5"/>
        <v>0</v>
      </c>
    </row>
    <row r="70" spans="1:6" x14ac:dyDescent="0.25">
      <c r="A70" s="31" t="s">
        <v>173</v>
      </c>
      <c r="B70" s="6" t="s">
        <v>83</v>
      </c>
      <c r="C70" s="15" t="s">
        <v>104</v>
      </c>
      <c r="D70" s="14">
        <v>320</v>
      </c>
      <c r="E70" s="97"/>
      <c r="F70" s="105">
        <f t="shared" si="5"/>
        <v>0</v>
      </c>
    </row>
    <row r="71" spans="1:6" x14ac:dyDescent="0.25">
      <c r="A71" s="31" t="s">
        <v>174</v>
      </c>
      <c r="B71" s="6" t="s">
        <v>182</v>
      </c>
      <c r="C71" s="15" t="s">
        <v>10</v>
      </c>
      <c r="D71" s="14">
        <v>1500</v>
      </c>
      <c r="E71" s="97"/>
      <c r="F71" s="105">
        <f t="shared" si="5"/>
        <v>0</v>
      </c>
    </row>
    <row r="72" spans="1:6" x14ac:dyDescent="0.25">
      <c r="A72" s="31" t="s">
        <v>175</v>
      </c>
      <c r="B72" s="6" t="s">
        <v>183</v>
      </c>
      <c r="C72" s="15" t="s">
        <v>104</v>
      </c>
      <c r="D72" s="14">
        <v>10</v>
      </c>
      <c r="E72" s="97"/>
      <c r="F72" s="105">
        <f t="shared" si="5"/>
        <v>0</v>
      </c>
    </row>
    <row r="73" spans="1:6" x14ac:dyDescent="0.25">
      <c r="A73" s="31" t="s">
        <v>176</v>
      </c>
      <c r="B73" s="6" t="s">
        <v>184</v>
      </c>
      <c r="C73" s="15" t="s">
        <v>10</v>
      </c>
      <c r="D73" s="14">
        <v>1500</v>
      </c>
      <c r="E73" s="97"/>
      <c r="F73" s="105">
        <f t="shared" si="5"/>
        <v>0</v>
      </c>
    </row>
    <row r="74" spans="1:6" x14ac:dyDescent="0.25">
      <c r="A74" s="31" t="s">
        <v>177</v>
      </c>
      <c r="B74" s="6" t="s">
        <v>185</v>
      </c>
      <c r="C74" s="15" t="s">
        <v>104</v>
      </c>
      <c r="D74" s="14">
        <v>38</v>
      </c>
      <c r="E74" s="97"/>
      <c r="F74" s="105">
        <f t="shared" si="5"/>
        <v>0</v>
      </c>
    </row>
    <row r="75" spans="1:6" x14ac:dyDescent="0.25">
      <c r="A75" s="31" t="s">
        <v>178</v>
      </c>
      <c r="B75" s="6" t="s">
        <v>186</v>
      </c>
      <c r="C75" s="15"/>
      <c r="D75" s="14"/>
      <c r="E75" s="97"/>
      <c r="F75" s="105"/>
    </row>
    <row r="76" spans="1:6" x14ac:dyDescent="0.25">
      <c r="A76" s="31" t="s">
        <v>84</v>
      </c>
      <c r="B76" s="6" t="s">
        <v>85</v>
      </c>
      <c r="C76" s="15" t="s">
        <v>9</v>
      </c>
      <c r="D76" s="14">
        <v>20</v>
      </c>
      <c r="E76" s="97"/>
      <c r="F76" s="105">
        <f t="shared" ref="F76:F82" si="6">D76*E76</f>
        <v>0</v>
      </c>
    </row>
    <row r="77" spans="1:6" x14ac:dyDescent="0.25">
      <c r="A77" s="31" t="s">
        <v>86</v>
      </c>
      <c r="B77" s="6" t="s">
        <v>87</v>
      </c>
      <c r="C77" s="15" t="s">
        <v>9</v>
      </c>
      <c r="D77" s="14">
        <v>0</v>
      </c>
      <c r="E77" s="97"/>
      <c r="F77" s="105">
        <f t="shared" si="6"/>
        <v>0</v>
      </c>
    </row>
    <row r="78" spans="1:6" x14ac:dyDescent="0.25">
      <c r="A78" s="31" t="s">
        <v>88</v>
      </c>
      <c r="B78" s="6" t="s">
        <v>89</v>
      </c>
      <c r="C78" s="15" t="s">
        <v>9</v>
      </c>
      <c r="D78" s="14">
        <v>220</v>
      </c>
      <c r="E78" s="97"/>
      <c r="F78" s="105">
        <f t="shared" si="6"/>
        <v>0</v>
      </c>
    </row>
    <row r="79" spans="1:6" x14ac:dyDescent="0.25">
      <c r="A79" s="31" t="s">
        <v>90</v>
      </c>
      <c r="B79" s="6" t="s">
        <v>91</v>
      </c>
      <c r="C79" s="15" t="s">
        <v>9</v>
      </c>
      <c r="D79" s="14">
        <v>150</v>
      </c>
      <c r="E79" s="97"/>
      <c r="F79" s="105">
        <f t="shared" si="6"/>
        <v>0</v>
      </c>
    </row>
    <row r="80" spans="1:6" x14ac:dyDescent="0.25">
      <c r="A80" s="31" t="s">
        <v>179</v>
      </c>
      <c r="B80" s="6" t="s">
        <v>92</v>
      </c>
      <c r="C80" s="15" t="s">
        <v>9</v>
      </c>
      <c r="D80" s="14">
        <v>240</v>
      </c>
      <c r="E80" s="97"/>
      <c r="F80" s="105">
        <f t="shared" si="6"/>
        <v>0</v>
      </c>
    </row>
    <row r="81" spans="1:6" x14ac:dyDescent="0.25">
      <c r="A81" s="31" t="s">
        <v>180</v>
      </c>
      <c r="B81" s="38" t="s">
        <v>105</v>
      </c>
      <c r="C81" s="15" t="s">
        <v>9</v>
      </c>
      <c r="D81" s="14">
        <v>20</v>
      </c>
      <c r="E81" s="97"/>
      <c r="F81" s="105">
        <f t="shared" si="6"/>
        <v>0</v>
      </c>
    </row>
    <row r="82" spans="1:6" x14ac:dyDescent="0.25">
      <c r="A82" s="31" t="s">
        <v>181</v>
      </c>
      <c r="B82" s="6" t="s">
        <v>93</v>
      </c>
      <c r="C82" s="15" t="s">
        <v>10</v>
      </c>
      <c r="D82" s="14">
        <v>40</v>
      </c>
      <c r="E82" s="97"/>
      <c r="F82" s="105">
        <f t="shared" si="6"/>
        <v>0</v>
      </c>
    </row>
    <row r="83" spans="1:6" x14ac:dyDescent="0.25">
      <c r="A83" s="24"/>
      <c r="B83" s="26" t="s">
        <v>16</v>
      </c>
      <c r="C83" s="65" t="s">
        <v>11</v>
      </c>
      <c r="D83" s="66"/>
      <c r="E83" s="67"/>
      <c r="F83" s="107">
        <f>SUM(F67:F82)</f>
        <v>0</v>
      </c>
    </row>
    <row r="84" spans="1:6" x14ac:dyDescent="0.25">
      <c r="A84" s="24">
        <v>5</v>
      </c>
      <c r="B84" s="25" t="s">
        <v>187</v>
      </c>
      <c r="C84" s="15"/>
      <c r="D84" s="14"/>
      <c r="E84" s="6"/>
      <c r="F84" s="108"/>
    </row>
    <row r="85" spans="1:6" x14ac:dyDescent="0.25">
      <c r="A85" s="31" t="s">
        <v>188</v>
      </c>
      <c r="B85" s="6" t="str">
        <f>[1]BPU!$B$483:$D$483</f>
        <v xml:space="preserve">SIGNALISATION HORIZONTALE :
</v>
      </c>
      <c r="C85" s="15"/>
      <c r="D85" s="14"/>
      <c r="E85" s="32"/>
      <c r="F85" s="105"/>
    </row>
    <row r="86" spans="1:6" x14ac:dyDescent="0.25">
      <c r="A86" s="31" t="str">
        <f>[1]BPU!$A$493</f>
        <v>5.01.1</v>
      </c>
      <c r="B86" s="6" t="str">
        <f>[1]BPU!$B$493:$D$493</f>
        <v xml:space="preserve">Bande discontinue 3 x 1,33 en 0,10 m  :
</v>
      </c>
      <c r="C86" s="15" t="s">
        <v>9</v>
      </c>
      <c r="D86" s="14">
        <v>0</v>
      </c>
      <c r="E86" s="97"/>
      <c r="F86" s="105">
        <f t="shared" ref="F86:F94" si="7">D86*E86</f>
        <v>0</v>
      </c>
    </row>
    <row r="87" spans="1:6" x14ac:dyDescent="0.25">
      <c r="A87" s="31" t="s">
        <v>94</v>
      </c>
      <c r="B87" s="6" t="s">
        <v>95</v>
      </c>
      <c r="C87" s="15" t="s">
        <v>9</v>
      </c>
      <c r="D87" s="14">
        <v>0</v>
      </c>
      <c r="E87" s="97"/>
      <c r="F87" s="105">
        <f t="shared" si="7"/>
        <v>0</v>
      </c>
    </row>
    <row r="88" spans="1:6" x14ac:dyDescent="0.25">
      <c r="A88" s="31" t="s">
        <v>96</v>
      </c>
      <c r="B88" s="6" t="s">
        <v>97</v>
      </c>
      <c r="C88" s="15" t="s">
        <v>10</v>
      </c>
      <c r="D88" s="14">
        <v>10</v>
      </c>
      <c r="E88" s="97"/>
      <c r="F88" s="105">
        <f t="shared" si="7"/>
        <v>0</v>
      </c>
    </row>
    <row r="89" spans="1:6" x14ac:dyDescent="0.25">
      <c r="A89" s="31" t="s">
        <v>189</v>
      </c>
      <c r="B89" s="6" t="s">
        <v>98</v>
      </c>
      <c r="C89" s="15"/>
      <c r="D89" s="14"/>
      <c r="E89" s="97"/>
      <c r="F89" s="105"/>
    </row>
    <row r="90" spans="1:6" x14ac:dyDescent="0.25">
      <c r="A90" s="31" t="s">
        <v>190</v>
      </c>
      <c r="B90" s="6" t="s">
        <v>99</v>
      </c>
      <c r="C90" s="15" t="s">
        <v>2</v>
      </c>
      <c r="D90" s="14">
        <v>9</v>
      </c>
      <c r="E90" s="97"/>
      <c r="F90" s="105">
        <f t="shared" si="7"/>
        <v>0</v>
      </c>
    </row>
    <row r="91" spans="1:6" x14ac:dyDescent="0.25">
      <c r="A91" s="31" t="s">
        <v>191</v>
      </c>
      <c r="B91" s="6" t="s">
        <v>100</v>
      </c>
      <c r="C91" s="15" t="s">
        <v>2</v>
      </c>
      <c r="D91" s="14">
        <v>1</v>
      </c>
      <c r="E91" s="97"/>
      <c r="F91" s="105">
        <f t="shared" si="7"/>
        <v>0</v>
      </c>
    </row>
    <row r="92" spans="1:6" x14ac:dyDescent="0.25">
      <c r="A92" s="31" t="s">
        <v>192</v>
      </c>
      <c r="B92" s="6" t="s">
        <v>101</v>
      </c>
      <c r="C92" s="15" t="s">
        <v>10</v>
      </c>
      <c r="D92" s="14">
        <v>0</v>
      </c>
      <c r="E92" s="97"/>
      <c r="F92" s="105">
        <f t="shared" si="7"/>
        <v>0</v>
      </c>
    </row>
    <row r="93" spans="1:6" x14ac:dyDescent="0.25">
      <c r="A93" s="31" t="s">
        <v>193</v>
      </c>
      <c r="B93" s="6" t="s">
        <v>102</v>
      </c>
      <c r="C93" s="15" t="s">
        <v>9</v>
      </c>
      <c r="D93" s="14">
        <v>0</v>
      </c>
      <c r="E93" s="97"/>
      <c r="F93" s="105">
        <f t="shared" si="7"/>
        <v>0</v>
      </c>
    </row>
    <row r="94" spans="1:6" x14ac:dyDescent="0.25">
      <c r="A94" s="31" t="s">
        <v>194</v>
      </c>
      <c r="B94" s="6" t="s">
        <v>103</v>
      </c>
      <c r="C94" s="15" t="s">
        <v>10</v>
      </c>
      <c r="D94" s="14">
        <v>0</v>
      </c>
      <c r="E94" s="97"/>
      <c r="F94" s="105">
        <f t="shared" si="7"/>
        <v>0</v>
      </c>
    </row>
    <row r="95" spans="1:6" ht="15.75" thickBot="1" x14ac:dyDescent="0.3">
      <c r="A95" s="24"/>
      <c r="B95" s="27" t="s">
        <v>17</v>
      </c>
      <c r="C95" s="65" t="s">
        <v>11</v>
      </c>
      <c r="D95" s="66"/>
      <c r="E95" s="68"/>
      <c r="F95" s="107">
        <f>SUM(F85:F94)</f>
        <v>0</v>
      </c>
    </row>
    <row r="96" spans="1:6" x14ac:dyDescent="0.25">
      <c r="A96" s="24">
        <v>6</v>
      </c>
      <c r="B96" s="60" t="s">
        <v>125</v>
      </c>
      <c r="C96" s="15"/>
      <c r="D96" s="14"/>
      <c r="E96" s="6"/>
      <c r="F96" s="108"/>
    </row>
    <row r="97" spans="1:7" x14ac:dyDescent="0.25">
      <c r="A97" s="31" t="s">
        <v>128</v>
      </c>
      <c r="B97" s="6" t="s">
        <v>129</v>
      </c>
      <c r="C97" s="15" t="s">
        <v>7</v>
      </c>
      <c r="D97" s="14">
        <v>1</v>
      </c>
      <c r="E97" s="97"/>
      <c r="F97" s="105">
        <f>+D97*E97</f>
        <v>0</v>
      </c>
    </row>
    <row r="98" spans="1:7" ht="15.75" thickBot="1" x14ac:dyDescent="0.3">
      <c r="A98" s="24"/>
      <c r="B98" s="27" t="s">
        <v>106</v>
      </c>
      <c r="C98" s="65" t="s">
        <v>11</v>
      </c>
      <c r="D98" s="66"/>
      <c r="E98" s="68"/>
      <c r="F98" s="107">
        <f>SUM(F97:F97)</f>
        <v>0</v>
      </c>
    </row>
    <row r="99" spans="1:7" x14ac:dyDescent="0.25">
      <c r="A99" s="24"/>
      <c r="B99" s="25" t="s">
        <v>215</v>
      </c>
      <c r="C99" s="15"/>
      <c r="D99" s="14"/>
      <c r="E99" s="6"/>
      <c r="F99" s="108"/>
    </row>
    <row r="100" spans="1:7" x14ac:dyDescent="0.25">
      <c r="A100" s="31" t="s">
        <v>202</v>
      </c>
      <c r="B100" s="6" t="s">
        <v>201</v>
      </c>
      <c r="C100" s="15" t="s">
        <v>7</v>
      </c>
      <c r="D100" s="14">
        <v>1</v>
      </c>
      <c r="E100" s="97"/>
      <c r="F100" s="105">
        <f>D100*E100</f>
        <v>0</v>
      </c>
    </row>
    <row r="101" spans="1:7" ht="15.75" thickBot="1" x14ac:dyDescent="0.3">
      <c r="A101" s="24"/>
      <c r="B101" s="27" t="s">
        <v>127</v>
      </c>
      <c r="C101" s="65" t="s">
        <v>11</v>
      </c>
      <c r="D101" s="66"/>
      <c r="E101" s="68"/>
      <c r="F101" s="107">
        <f>SUM(F100:F100)</f>
        <v>0</v>
      </c>
    </row>
    <row r="102" spans="1:7" ht="15.75" thickBot="1" x14ac:dyDescent="0.3">
      <c r="A102" s="8"/>
      <c r="B102" s="9"/>
      <c r="C102" s="10"/>
      <c r="D102" s="11"/>
      <c r="E102" s="33"/>
      <c r="F102" s="109"/>
    </row>
    <row r="103" spans="1:7" ht="15.75" thickBot="1" x14ac:dyDescent="0.3">
      <c r="A103" s="12"/>
      <c r="B103" s="28"/>
      <c r="C103" s="13"/>
      <c r="D103" s="69" t="s">
        <v>19</v>
      </c>
      <c r="E103" s="70"/>
      <c r="F103" s="110" t="s">
        <v>20</v>
      </c>
    </row>
    <row r="104" spans="1:7" ht="15.75" thickBot="1" x14ac:dyDescent="0.3">
      <c r="A104" s="34"/>
      <c r="B104" s="35" t="s">
        <v>224</v>
      </c>
      <c r="C104" s="36"/>
      <c r="D104" s="71">
        <f>F25+F35+F65+F95+F83+F98</f>
        <v>0</v>
      </c>
      <c r="E104" s="72"/>
      <c r="F104" s="111">
        <f>D104+ROUND(D104*0.2,2)</f>
        <v>0</v>
      </c>
    </row>
    <row r="105" spans="1:7" ht="15.75" thickBot="1" x14ac:dyDescent="0.3">
      <c r="A105" s="8"/>
      <c r="B105" s="11"/>
      <c r="C105" s="10"/>
      <c r="D105" s="33"/>
      <c r="E105" s="11"/>
      <c r="F105" s="11"/>
    </row>
    <row r="106" spans="1:7" ht="135" customHeight="1" x14ac:dyDescent="0.25">
      <c r="A106" s="64" t="s">
        <v>13</v>
      </c>
      <c r="B106" s="64"/>
      <c r="C106" s="64"/>
      <c r="D106" s="64"/>
      <c r="E106" s="64"/>
      <c r="F106" s="64"/>
      <c r="G106" s="21"/>
    </row>
    <row r="107" spans="1:7" x14ac:dyDescent="0.25">
      <c r="A107" s="19"/>
      <c r="B107" s="9"/>
      <c r="C107" s="20"/>
      <c r="D107" s="9"/>
      <c r="E107" s="9"/>
      <c r="F107" s="9"/>
    </row>
    <row r="108" spans="1:7" x14ac:dyDescent="0.25">
      <c r="A108" s="19"/>
      <c r="B108" s="9"/>
      <c r="C108" s="20"/>
      <c r="D108" s="9"/>
      <c r="E108" s="9"/>
      <c r="F108" s="9"/>
    </row>
    <row r="109" spans="1:7" x14ac:dyDescent="0.25">
      <c r="A109" s="19"/>
      <c r="B109" s="9"/>
      <c r="C109" s="20"/>
      <c r="D109" s="9"/>
      <c r="E109" s="9"/>
      <c r="F109" s="9"/>
    </row>
    <row r="110" spans="1:7" x14ac:dyDescent="0.25">
      <c r="A110" s="19"/>
      <c r="B110" s="9"/>
      <c r="C110" s="20"/>
      <c r="D110" s="9"/>
      <c r="E110" s="9"/>
      <c r="F110" s="9"/>
    </row>
    <row r="111" spans="1:7" x14ac:dyDescent="0.25">
      <c r="A111" s="19"/>
      <c r="B111" s="9"/>
      <c r="C111" s="20"/>
      <c r="D111" s="9"/>
      <c r="E111" s="9"/>
      <c r="F111" s="9"/>
    </row>
    <row r="112" spans="1:7" x14ac:dyDescent="0.25">
      <c r="A112" s="19"/>
      <c r="B112" s="9"/>
      <c r="C112" s="20"/>
      <c r="D112" s="9"/>
      <c r="E112" s="9"/>
      <c r="F112" s="9"/>
    </row>
    <row r="113" spans="1:6" x14ac:dyDescent="0.25">
      <c r="A113" s="19"/>
      <c r="B113" s="9"/>
      <c r="C113" s="20"/>
      <c r="D113" s="9"/>
      <c r="E113" s="9"/>
      <c r="F113" s="9"/>
    </row>
    <row r="114" spans="1:6" x14ac:dyDescent="0.25">
      <c r="A114" s="19"/>
      <c r="B114" s="9"/>
      <c r="C114" s="20"/>
      <c r="D114" s="9"/>
      <c r="E114" s="9"/>
      <c r="F114" s="9"/>
    </row>
    <row r="115" spans="1:6" x14ac:dyDescent="0.25">
      <c r="A115" s="19"/>
      <c r="B115" s="9"/>
      <c r="C115" s="20"/>
      <c r="D115" s="9"/>
      <c r="E115" s="9"/>
      <c r="F115" s="9"/>
    </row>
    <row r="116" spans="1:6" x14ac:dyDescent="0.25">
      <c r="A116" s="19"/>
      <c r="B116" s="9"/>
      <c r="C116" s="20"/>
      <c r="D116" s="9"/>
      <c r="E116" s="9"/>
      <c r="F116" s="9"/>
    </row>
    <row r="117" spans="1:6" x14ac:dyDescent="0.25">
      <c r="A117" s="19"/>
      <c r="B117" s="9"/>
      <c r="C117" s="20"/>
      <c r="D117" s="9"/>
      <c r="E117" s="9"/>
      <c r="F117" s="9"/>
    </row>
    <row r="118" spans="1:6" x14ac:dyDescent="0.25">
      <c r="A118" s="19"/>
      <c r="B118" s="9"/>
      <c r="C118" s="20"/>
      <c r="D118" s="9"/>
      <c r="E118" s="9"/>
      <c r="F118" s="9"/>
    </row>
    <row r="119" spans="1:6" x14ac:dyDescent="0.25">
      <c r="A119" s="19"/>
      <c r="B119" s="9"/>
      <c r="C119" s="20"/>
      <c r="D119" s="9"/>
      <c r="E119" s="9"/>
      <c r="F119" s="9"/>
    </row>
    <row r="120" spans="1:6" x14ac:dyDescent="0.25">
      <c r="A120" s="19"/>
      <c r="B120" s="9"/>
      <c r="C120" s="20"/>
      <c r="D120" s="9"/>
      <c r="E120" s="9"/>
      <c r="F120" s="9"/>
    </row>
    <row r="121" spans="1:6" x14ac:dyDescent="0.25">
      <c r="A121" s="19"/>
      <c r="B121" s="9"/>
      <c r="C121" s="20"/>
      <c r="D121" s="9"/>
      <c r="E121" s="9"/>
      <c r="F121" s="9"/>
    </row>
    <row r="122" spans="1:6" x14ac:dyDescent="0.25">
      <c r="A122" s="19"/>
      <c r="B122" s="9"/>
      <c r="C122" s="20"/>
      <c r="D122" s="9"/>
      <c r="E122" s="9"/>
      <c r="F122" s="9"/>
    </row>
    <row r="123" spans="1:6" x14ac:dyDescent="0.25">
      <c r="A123" s="19"/>
      <c r="B123" s="9"/>
      <c r="C123" s="20"/>
      <c r="D123" s="9"/>
      <c r="E123" s="9"/>
      <c r="F123" s="9"/>
    </row>
    <row r="124" spans="1:6" x14ac:dyDescent="0.25">
      <c r="A124" s="19"/>
      <c r="B124" s="9"/>
      <c r="C124" s="20"/>
      <c r="D124" s="9"/>
      <c r="E124" s="9"/>
      <c r="F124" s="9"/>
    </row>
    <row r="125" spans="1:6" x14ac:dyDescent="0.25">
      <c r="A125" s="19"/>
      <c r="B125" s="9"/>
      <c r="C125" s="20"/>
      <c r="D125" s="9"/>
      <c r="E125" s="9"/>
      <c r="F125" s="9"/>
    </row>
    <row r="126" spans="1:6" x14ac:dyDescent="0.25">
      <c r="A126" s="19"/>
      <c r="B126" s="9"/>
      <c r="C126" s="20"/>
      <c r="D126" s="9"/>
      <c r="E126" s="9"/>
      <c r="F126" s="9"/>
    </row>
    <row r="127" spans="1:6" x14ac:dyDescent="0.25">
      <c r="A127" s="19"/>
      <c r="B127" s="9"/>
      <c r="C127" s="20"/>
      <c r="D127" s="9"/>
      <c r="E127" s="9"/>
      <c r="F127" s="9"/>
    </row>
    <row r="128" spans="1:6" x14ac:dyDescent="0.25">
      <c r="A128" s="19"/>
      <c r="B128" s="9"/>
      <c r="C128" s="20"/>
      <c r="D128" s="9"/>
      <c r="E128" s="9"/>
      <c r="F128" s="9"/>
    </row>
    <row r="129" spans="1:6" x14ac:dyDescent="0.25">
      <c r="A129" s="19"/>
      <c r="B129" s="9"/>
      <c r="C129" s="20"/>
      <c r="D129" s="9"/>
      <c r="E129" s="9"/>
      <c r="F129" s="9"/>
    </row>
  </sheetData>
  <mergeCells count="13">
    <mergeCell ref="C65:E65"/>
    <mergeCell ref="A1:F1"/>
    <mergeCell ref="A2:F2"/>
    <mergeCell ref="A4:F4"/>
    <mergeCell ref="C25:E25"/>
    <mergeCell ref="C35:E35"/>
    <mergeCell ref="A106:F106"/>
    <mergeCell ref="C101:E101"/>
    <mergeCell ref="C83:E83"/>
    <mergeCell ref="C95:E95"/>
    <mergeCell ref="D103:E103"/>
    <mergeCell ref="D104:E104"/>
    <mergeCell ref="C98:E98"/>
  </mergeCells>
  <pageMargins left="0.7" right="0.7" top="0.75" bottom="0.75" header="0.3" footer="0.3"/>
  <pageSetup paperSize="9" scale="67" fitToHeight="0" orientation="portrait" r:id="rId1"/>
  <headerFooter>
    <oddFooter>&amp;LAmEau Ingénierie&amp;R&amp;P</oddFooter>
  </headerFooter>
  <rowBreaks count="1" manualBreakCount="1">
    <brk id="65" max="5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B3C17-BABE-4384-8BE2-2DD531133A2C}">
  <sheetPr>
    <pageSetUpPr fitToPage="1"/>
  </sheetPr>
  <dimension ref="A1:G139"/>
  <sheetViews>
    <sheetView view="pageBreakPreview" zoomScaleNormal="100" zoomScaleSheetLayoutView="100" workbookViewId="0">
      <selection activeCell="F8" sqref="F8:F114"/>
    </sheetView>
  </sheetViews>
  <sheetFormatPr baseColWidth="10" defaultRowHeight="15" x14ac:dyDescent="0.25"/>
  <cols>
    <col min="1" max="1" width="8.28515625" customWidth="1"/>
    <col min="2" max="2" width="80.5703125" customWidth="1"/>
    <col min="3" max="3" width="4.85546875" customWidth="1"/>
    <col min="4" max="4" width="8.7109375" customWidth="1"/>
    <col min="5" max="5" width="11.7109375" customWidth="1"/>
    <col min="6" max="6" width="15.85546875" customWidth="1"/>
  </cols>
  <sheetData>
    <row r="1" spans="1:6" ht="33" customHeight="1" x14ac:dyDescent="0.25">
      <c r="A1" s="73" t="s">
        <v>18</v>
      </c>
      <c r="B1" s="73"/>
      <c r="C1" s="73"/>
      <c r="D1" s="73"/>
      <c r="E1" s="73"/>
      <c r="F1" s="73"/>
    </row>
    <row r="2" spans="1:6" ht="32.25" customHeight="1" x14ac:dyDescent="0.25">
      <c r="A2" s="74" t="s">
        <v>225</v>
      </c>
      <c r="B2" s="74"/>
      <c r="C2" s="74"/>
      <c r="D2" s="74"/>
      <c r="E2" s="74"/>
      <c r="F2" s="74"/>
    </row>
    <row r="3" spans="1:6" ht="11.25" customHeight="1" x14ac:dyDescent="0.25"/>
    <row r="4" spans="1:6" ht="32.25" customHeight="1" x14ac:dyDescent="0.25">
      <c r="A4" s="75" t="s">
        <v>6</v>
      </c>
      <c r="B4" s="75"/>
      <c r="C4" s="75"/>
      <c r="D4" s="75"/>
      <c r="E4" s="75"/>
      <c r="F4" s="75"/>
    </row>
    <row r="5" spans="1:6" ht="2.25" customHeight="1" thickBot="1" x14ac:dyDescent="0.3"/>
    <row r="6" spans="1:6" ht="29.25" customHeight="1" thickBot="1" x14ac:dyDescent="0.3">
      <c r="A6" s="1" t="s">
        <v>0</v>
      </c>
      <c r="B6" s="2" t="s">
        <v>1</v>
      </c>
      <c r="C6" s="3" t="s">
        <v>2</v>
      </c>
      <c r="D6" s="18" t="s">
        <v>3</v>
      </c>
      <c r="E6" s="2" t="s">
        <v>4</v>
      </c>
      <c r="F6" s="3" t="s">
        <v>5</v>
      </c>
    </row>
    <row r="7" spans="1:6" x14ac:dyDescent="0.25">
      <c r="A7" s="22">
        <v>1</v>
      </c>
      <c r="B7" s="23" t="s">
        <v>136</v>
      </c>
      <c r="C7" s="16"/>
      <c r="D7" s="7"/>
      <c r="E7" s="4"/>
      <c r="F7" s="5"/>
    </row>
    <row r="8" spans="1:6" x14ac:dyDescent="0.25">
      <c r="A8" s="29" t="s">
        <v>137</v>
      </c>
      <c r="B8" s="4" t="s">
        <v>130</v>
      </c>
      <c r="C8" s="17" t="s">
        <v>7</v>
      </c>
      <c r="D8" s="7">
        <v>1</v>
      </c>
      <c r="E8" s="96"/>
      <c r="F8" s="106">
        <f>D8*E8</f>
        <v>0</v>
      </c>
    </row>
    <row r="9" spans="1:6" x14ac:dyDescent="0.25">
      <c r="A9" s="29" t="s">
        <v>138</v>
      </c>
      <c r="B9" s="6" t="s">
        <v>131</v>
      </c>
      <c r="C9" s="15"/>
      <c r="D9" s="14"/>
      <c r="E9" s="97"/>
      <c r="F9" s="106"/>
    </row>
    <row r="10" spans="1:6" x14ac:dyDescent="0.25">
      <c r="A10" s="30" t="s">
        <v>21</v>
      </c>
      <c r="B10" s="6" t="s">
        <v>23</v>
      </c>
      <c r="C10" s="15" t="s">
        <v>7</v>
      </c>
      <c r="D10" s="14">
        <v>1</v>
      </c>
      <c r="E10" s="97"/>
      <c r="F10" s="106">
        <f>D10*E10</f>
        <v>0</v>
      </c>
    </row>
    <row r="11" spans="1:6" x14ac:dyDescent="0.25">
      <c r="A11" s="30" t="s">
        <v>22</v>
      </c>
      <c r="B11" s="6" t="s">
        <v>24</v>
      </c>
      <c r="C11" s="15" t="s">
        <v>2</v>
      </c>
      <c r="D11" s="14">
        <v>0</v>
      </c>
      <c r="E11" s="97"/>
      <c r="F11" s="106">
        <f>D11*E11</f>
        <v>0</v>
      </c>
    </row>
    <row r="12" spans="1:6" x14ac:dyDescent="0.25">
      <c r="A12" s="30" t="s">
        <v>139</v>
      </c>
      <c r="B12" s="6" t="s">
        <v>132</v>
      </c>
      <c r="C12" s="15" t="s">
        <v>7</v>
      </c>
      <c r="D12" s="14"/>
      <c r="E12" s="97"/>
      <c r="F12" s="106"/>
    </row>
    <row r="13" spans="1:6" x14ac:dyDescent="0.25">
      <c r="A13" s="30" t="s">
        <v>25</v>
      </c>
      <c r="B13" s="6" t="s">
        <v>23</v>
      </c>
      <c r="C13" s="15" t="s">
        <v>7</v>
      </c>
      <c r="D13" s="14">
        <v>1</v>
      </c>
      <c r="E13" s="97"/>
      <c r="F13" s="106">
        <f>D13*E13</f>
        <v>0</v>
      </c>
    </row>
    <row r="14" spans="1:6" x14ac:dyDescent="0.25">
      <c r="A14" s="30" t="s">
        <v>26</v>
      </c>
      <c r="B14" s="6" t="s">
        <v>24</v>
      </c>
      <c r="C14" s="15" t="s">
        <v>2</v>
      </c>
      <c r="D14" s="14">
        <v>0</v>
      </c>
      <c r="E14" s="97"/>
      <c r="F14" s="106">
        <f>D14*E14</f>
        <v>0</v>
      </c>
    </row>
    <row r="15" spans="1:6" x14ac:dyDescent="0.25">
      <c r="A15" s="30" t="s">
        <v>140</v>
      </c>
      <c r="B15" s="6" t="s">
        <v>133</v>
      </c>
      <c r="C15" s="15" t="s">
        <v>2</v>
      </c>
      <c r="D15" s="14">
        <v>1</v>
      </c>
      <c r="E15" s="97"/>
      <c r="F15" s="106">
        <f t="shared" ref="F15:F24" si="0">D15*E15</f>
        <v>0</v>
      </c>
    </row>
    <row r="16" spans="1:6" x14ac:dyDescent="0.25">
      <c r="A16" s="30" t="s">
        <v>141</v>
      </c>
      <c r="B16" s="6" t="s">
        <v>134</v>
      </c>
      <c r="C16" s="15"/>
      <c r="D16" s="14"/>
      <c r="E16" s="97"/>
      <c r="F16" s="106"/>
    </row>
    <row r="17" spans="1:6" x14ac:dyDescent="0.25">
      <c r="A17" s="30" t="s">
        <v>27</v>
      </c>
      <c r="B17" s="6" t="s">
        <v>23</v>
      </c>
      <c r="C17" s="15" t="s">
        <v>7</v>
      </c>
      <c r="D17" s="14">
        <v>1</v>
      </c>
      <c r="E17" s="97"/>
      <c r="F17" s="106">
        <f>D17*E17</f>
        <v>0</v>
      </c>
    </row>
    <row r="18" spans="1:6" x14ac:dyDescent="0.25">
      <c r="A18" s="30" t="s">
        <v>28</v>
      </c>
      <c r="B18" s="6" t="s">
        <v>24</v>
      </c>
      <c r="C18" s="15" t="s">
        <v>2</v>
      </c>
      <c r="D18" s="14">
        <v>0</v>
      </c>
      <c r="E18" s="97"/>
      <c r="F18" s="106">
        <f>D18*E18</f>
        <v>0</v>
      </c>
    </row>
    <row r="19" spans="1:6" x14ac:dyDescent="0.25">
      <c r="A19" s="30" t="s">
        <v>142</v>
      </c>
      <c r="B19" s="6" t="s">
        <v>135</v>
      </c>
      <c r="C19" s="15" t="s">
        <v>2</v>
      </c>
      <c r="D19" s="14">
        <v>1</v>
      </c>
      <c r="E19" s="97"/>
      <c r="F19" s="106">
        <f t="shared" ref="F19" si="1">D19*E19</f>
        <v>0</v>
      </c>
    </row>
    <row r="20" spans="1:6" ht="24" x14ac:dyDescent="0.25">
      <c r="A20" s="30" t="s">
        <v>143</v>
      </c>
      <c r="B20" s="38" t="s">
        <v>29</v>
      </c>
      <c r="C20" s="15"/>
      <c r="D20" s="14"/>
      <c r="E20" s="97"/>
      <c r="F20" s="106"/>
    </row>
    <row r="21" spans="1:6" x14ac:dyDescent="0.25">
      <c r="A21" s="30" t="s">
        <v>30</v>
      </c>
      <c r="B21" s="6" t="s">
        <v>23</v>
      </c>
      <c r="C21" s="15" t="s">
        <v>7</v>
      </c>
      <c r="D21" s="14">
        <v>1</v>
      </c>
      <c r="E21" s="97"/>
      <c r="F21" s="106">
        <f>D21*E21</f>
        <v>0</v>
      </c>
    </row>
    <row r="22" spans="1:6" x14ac:dyDescent="0.25">
      <c r="A22" s="30" t="s">
        <v>31</v>
      </c>
      <c r="B22" s="6" t="s">
        <v>24</v>
      </c>
      <c r="C22" s="15" t="s">
        <v>2</v>
      </c>
      <c r="D22" s="14">
        <v>0</v>
      </c>
      <c r="E22" s="97"/>
      <c r="F22" s="106">
        <f>D22*E22</f>
        <v>0</v>
      </c>
    </row>
    <row r="23" spans="1:6" x14ac:dyDescent="0.25">
      <c r="A23" s="30" t="s">
        <v>144</v>
      </c>
      <c r="B23" s="6" t="s">
        <v>32</v>
      </c>
      <c r="C23" s="15" t="s">
        <v>2</v>
      </c>
      <c r="D23" s="14">
        <v>1</v>
      </c>
      <c r="E23" s="97"/>
      <c r="F23" s="106">
        <f t="shared" si="0"/>
        <v>0</v>
      </c>
    </row>
    <row r="24" spans="1:6" x14ac:dyDescent="0.25">
      <c r="A24" s="30" t="s">
        <v>145</v>
      </c>
      <c r="B24" s="6" t="s">
        <v>33</v>
      </c>
      <c r="C24" s="15" t="s">
        <v>2</v>
      </c>
      <c r="D24" s="14">
        <v>1</v>
      </c>
      <c r="E24" s="97"/>
      <c r="F24" s="106">
        <f t="shared" si="0"/>
        <v>0</v>
      </c>
    </row>
    <row r="25" spans="1:6" x14ac:dyDescent="0.25">
      <c r="A25" s="24"/>
      <c r="B25" s="26" t="s">
        <v>12</v>
      </c>
      <c r="C25" s="65" t="s">
        <v>11</v>
      </c>
      <c r="D25" s="66"/>
      <c r="E25" s="67"/>
      <c r="F25" s="107">
        <f>SUM(F8:F24)</f>
        <v>0</v>
      </c>
    </row>
    <row r="26" spans="1:6" x14ac:dyDescent="0.25">
      <c r="A26" s="24">
        <f>[1]BPU!$A$85</f>
        <v>2</v>
      </c>
      <c r="B26" s="25" t="s">
        <v>119</v>
      </c>
      <c r="C26" s="15"/>
      <c r="D26" s="14"/>
      <c r="E26" s="6"/>
      <c r="F26" s="108"/>
    </row>
    <row r="27" spans="1:6" x14ac:dyDescent="0.25">
      <c r="A27" s="30" t="s">
        <v>147</v>
      </c>
      <c r="B27" s="6" t="s">
        <v>146</v>
      </c>
      <c r="C27" s="15" t="s">
        <v>8</v>
      </c>
      <c r="D27" s="14">
        <v>370</v>
      </c>
      <c r="E27" s="97"/>
      <c r="F27" s="105">
        <f>D27*E27</f>
        <v>0</v>
      </c>
    </row>
    <row r="28" spans="1:6" x14ac:dyDescent="0.25">
      <c r="A28" s="30" t="s">
        <v>148</v>
      </c>
      <c r="B28" s="6" t="s">
        <v>34</v>
      </c>
      <c r="C28" s="15" t="s">
        <v>8</v>
      </c>
      <c r="D28" s="14">
        <v>350</v>
      </c>
      <c r="E28" s="97"/>
      <c r="F28" s="105">
        <f t="shared" ref="F28:F29" si="2">D28*E28</f>
        <v>0</v>
      </c>
    </row>
    <row r="29" spans="1:6" x14ac:dyDescent="0.25">
      <c r="A29" s="30" t="s">
        <v>149</v>
      </c>
      <c r="B29" s="6" t="s">
        <v>35</v>
      </c>
      <c r="C29" s="15" t="s">
        <v>8</v>
      </c>
      <c r="D29" s="14">
        <v>20</v>
      </c>
      <c r="E29" s="97"/>
      <c r="F29" s="105">
        <f t="shared" si="2"/>
        <v>0</v>
      </c>
    </row>
    <row r="30" spans="1:6" x14ac:dyDescent="0.25">
      <c r="A30" s="30" t="s">
        <v>150</v>
      </c>
      <c r="B30" s="38" t="s">
        <v>37</v>
      </c>
      <c r="C30" s="15" t="s">
        <v>9</v>
      </c>
      <c r="D30" s="39">
        <v>680</v>
      </c>
      <c r="E30" s="97"/>
      <c r="F30" s="105">
        <f t="shared" ref="F30:F34" si="3">D30*E30</f>
        <v>0</v>
      </c>
    </row>
    <row r="31" spans="1:6" ht="18" customHeight="1" x14ac:dyDescent="0.25">
      <c r="A31" s="30" t="s">
        <v>151</v>
      </c>
      <c r="B31" s="38" t="s">
        <v>36</v>
      </c>
      <c r="C31" s="15" t="s">
        <v>9</v>
      </c>
      <c r="D31" s="14">
        <v>0</v>
      </c>
      <c r="E31" s="97"/>
      <c r="F31" s="105">
        <f t="shared" si="3"/>
        <v>0</v>
      </c>
    </row>
    <row r="32" spans="1:6" x14ac:dyDescent="0.25">
      <c r="A32" s="30" t="s">
        <v>152</v>
      </c>
      <c r="B32" s="38" t="s">
        <v>38</v>
      </c>
      <c r="C32" s="15" t="s">
        <v>10</v>
      </c>
      <c r="D32" s="14">
        <v>40</v>
      </c>
      <c r="E32" s="97"/>
      <c r="F32" s="105">
        <f t="shared" si="3"/>
        <v>0</v>
      </c>
    </row>
    <row r="33" spans="1:6" x14ac:dyDescent="0.25">
      <c r="A33" s="30" t="s">
        <v>153</v>
      </c>
      <c r="B33" s="6" t="s">
        <v>39</v>
      </c>
      <c r="C33" s="15" t="s">
        <v>10</v>
      </c>
      <c r="D33" s="14">
        <v>2120</v>
      </c>
      <c r="E33" s="97"/>
      <c r="F33" s="105">
        <f t="shared" si="3"/>
        <v>0</v>
      </c>
    </row>
    <row r="34" spans="1:6" x14ac:dyDescent="0.25">
      <c r="A34" s="30" t="s">
        <v>154</v>
      </c>
      <c r="B34" s="38" t="s">
        <v>40</v>
      </c>
      <c r="C34" s="15" t="s">
        <v>8</v>
      </c>
      <c r="D34" s="14">
        <v>22</v>
      </c>
      <c r="E34" s="97"/>
      <c r="F34" s="105">
        <f t="shared" si="3"/>
        <v>0</v>
      </c>
    </row>
    <row r="35" spans="1:6" x14ac:dyDescent="0.25">
      <c r="A35" s="24"/>
      <c r="B35" s="26" t="s">
        <v>14</v>
      </c>
      <c r="C35" s="65" t="s">
        <v>11</v>
      </c>
      <c r="D35" s="66"/>
      <c r="E35" s="67"/>
      <c r="F35" s="107">
        <f>SUM(F27:F34)</f>
        <v>0</v>
      </c>
    </row>
    <row r="36" spans="1:6" x14ac:dyDescent="0.25">
      <c r="A36" s="24">
        <v>3</v>
      </c>
      <c r="B36" s="25" t="s">
        <v>120</v>
      </c>
      <c r="C36" s="15"/>
      <c r="D36" s="14"/>
      <c r="E36" s="6"/>
      <c r="F36" s="108"/>
    </row>
    <row r="37" spans="1:6" x14ac:dyDescent="0.25">
      <c r="A37" s="30" t="s">
        <v>155</v>
      </c>
      <c r="B37" s="6" t="s">
        <v>41</v>
      </c>
      <c r="C37" s="15" t="s">
        <v>8</v>
      </c>
      <c r="D37" s="14">
        <v>7</v>
      </c>
      <c r="E37" s="98"/>
      <c r="F37" s="105">
        <f>D37*E37</f>
        <v>0</v>
      </c>
    </row>
    <row r="38" spans="1:6" x14ac:dyDescent="0.25">
      <c r="A38" s="30" t="s">
        <v>156</v>
      </c>
      <c r="B38" s="6" t="s">
        <v>42</v>
      </c>
      <c r="C38" s="15"/>
      <c r="D38" s="14"/>
      <c r="E38" s="98"/>
      <c r="F38" s="105"/>
    </row>
    <row r="39" spans="1:6" x14ac:dyDescent="0.25">
      <c r="A39" s="30" t="s">
        <v>43</v>
      </c>
      <c r="B39" s="6" t="s">
        <v>44</v>
      </c>
      <c r="C39" s="15" t="s">
        <v>9</v>
      </c>
      <c r="D39" s="14">
        <v>20</v>
      </c>
      <c r="E39" s="97"/>
      <c r="F39" s="105">
        <f>D39*E39</f>
        <v>0</v>
      </c>
    </row>
    <row r="40" spans="1:6" x14ac:dyDescent="0.25">
      <c r="A40" s="30" t="s">
        <v>45</v>
      </c>
      <c r="B40" s="6" t="s">
        <v>46</v>
      </c>
      <c r="C40" s="15" t="s">
        <v>9</v>
      </c>
      <c r="D40" s="14">
        <v>0</v>
      </c>
      <c r="E40" s="97"/>
      <c r="F40" s="105">
        <f t="shared" ref="F40:F42" si="4">D40*E40</f>
        <v>0</v>
      </c>
    </row>
    <row r="41" spans="1:6" x14ac:dyDescent="0.25">
      <c r="A41" s="31" t="s">
        <v>47</v>
      </c>
      <c r="B41" s="6" t="s">
        <v>48</v>
      </c>
      <c r="C41" s="15" t="s">
        <v>9</v>
      </c>
      <c r="D41" s="14">
        <v>30</v>
      </c>
      <c r="E41" s="97"/>
      <c r="F41" s="105">
        <f t="shared" si="4"/>
        <v>0</v>
      </c>
    </row>
    <row r="42" spans="1:6" x14ac:dyDescent="0.25">
      <c r="A42" s="30" t="s">
        <v>49</v>
      </c>
      <c r="B42" s="6" t="s">
        <v>50</v>
      </c>
      <c r="C42" s="15" t="s">
        <v>9</v>
      </c>
      <c r="D42" s="14">
        <v>0</v>
      </c>
      <c r="E42" s="97"/>
      <c r="F42" s="105">
        <f t="shared" si="4"/>
        <v>0</v>
      </c>
    </row>
    <row r="43" spans="1:6" x14ac:dyDescent="0.25">
      <c r="A43" s="30" t="s">
        <v>51</v>
      </c>
      <c r="B43" s="6" t="s">
        <v>52</v>
      </c>
      <c r="C43" s="15" t="s">
        <v>9</v>
      </c>
      <c r="D43" s="14">
        <v>0</v>
      </c>
      <c r="E43" s="97"/>
      <c r="F43" s="105">
        <f t="shared" ref="F43:F44" si="5">D43*E43</f>
        <v>0</v>
      </c>
    </row>
    <row r="44" spans="1:6" x14ac:dyDescent="0.25">
      <c r="A44" s="30" t="s">
        <v>169</v>
      </c>
      <c r="B44" s="6" t="s">
        <v>221</v>
      </c>
      <c r="C44" s="15" t="s">
        <v>9</v>
      </c>
      <c r="D44" s="14">
        <v>0</v>
      </c>
      <c r="E44" s="97"/>
      <c r="F44" s="105">
        <f t="shared" si="5"/>
        <v>0</v>
      </c>
    </row>
    <row r="45" spans="1:6" x14ac:dyDescent="0.25">
      <c r="A45" s="30" t="s">
        <v>222</v>
      </c>
      <c r="B45" s="6" t="s">
        <v>168</v>
      </c>
      <c r="C45" s="15" t="s">
        <v>9</v>
      </c>
      <c r="D45" s="14">
        <v>0</v>
      </c>
      <c r="E45" s="97"/>
      <c r="F45" s="105">
        <f t="shared" ref="F45" si="6">D45*E45</f>
        <v>0</v>
      </c>
    </row>
    <row r="46" spans="1:6" x14ac:dyDescent="0.25">
      <c r="A46" s="30" t="s">
        <v>157</v>
      </c>
      <c r="B46" s="6" t="s">
        <v>53</v>
      </c>
      <c r="C46" s="15"/>
      <c r="D46" s="14"/>
      <c r="E46" s="97"/>
      <c r="F46" s="105"/>
    </row>
    <row r="47" spans="1:6" x14ac:dyDescent="0.25">
      <c r="A47" s="30" t="s">
        <v>54</v>
      </c>
      <c r="B47" s="6" t="s">
        <v>55</v>
      </c>
      <c r="C47" s="15" t="s">
        <v>2</v>
      </c>
      <c r="D47" s="14">
        <v>1</v>
      </c>
      <c r="E47" s="97"/>
      <c r="F47" s="105">
        <f>D47*E47</f>
        <v>0</v>
      </c>
    </row>
    <row r="48" spans="1:6" x14ac:dyDescent="0.25">
      <c r="A48" s="30" t="s">
        <v>57</v>
      </c>
      <c r="B48" s="6" t="s">
        <v>56</v>
      </c>
      <c r="C48" s="15" t="s">
        <v>2</v>
      </c>
      <c r="D48" s="14"/>
      <c r="E48" s="97"/>
      <c r="F48" s="105">
        <f>D48*E48</f>
        <v>0</v>
      </c>
    </row>
    <row r="49" spans="1:6" x14ac:dyDescent="0.25">
      <c r="A49" s="30" t="s">
        <v>158</v>
      </c>
      <c r="B49" s="6" t="s">
        <v>58</v>
      </c>
      <c r="C49" s="15"/>
      <c r="D49" s="14"/>
      <c r="E49" s="97"/>
      <c r="F49" s="105"/>
    </row>
    <row r="50" spans="1:6" x14ac:dyDescent="0.25">
      <c r="A50" s="30" t="s">
        <v>59</v>
      </c>
      <c r="B50" s="6" t="s">
        <v>60</v>
      </c>
      <c r="C50" s="15" t="s">
        <v>2</v>
      </c>
      <c r="D50" s="14">
        <v>0</v>
      </c>
      <c r="E50" s="97"/>
      <c r="F50" s="105">
        <f t="shared" ref="F50:F64" si="7">D50*E50</f>
        <v>0</v>
      </c>
    </row>
    <row r="51" spans="1:6" x14ac:dyDescent="0.25">
      <c r="A51" s="30" t="s">
        <v>61</v>
      </c>
      <c r="B51" s="6" t="s">
        <v>62</v>
      </c>
      <c r="C51" s="15" t="s">
        <v>2</v>
      </c>
      <c r="D51" s="14">
        <v>0</v>
      </c>
      <c r="E51" s="97"/>
      <c r="F51" s="105">
        <f t="shared" si="7"/>
        <v>0</v>
      </c>
    </row>
    <row r="52" spans="1:6" x14ac:dyDescent="0.25">
      <c r="A52" s="30" t="s">
        <v>159</v>
      </c>
      <c r="B52" s="6" t="s">
        <v>63</v>
      </c>
      <c r="C52" s="15"/>
      <c r="D52" s="14"/>
      <c r="E52" s="97"/>
      <c r="F52" s="105"/>
    </row>
    <row r="53" spans="1:6" x14ac:dyDescent="0.25">
      <c r="A53" s="30" t="s">
        <v>64</v>
      </c>
      <c r="B53" s="6" t="s">
        <v>65</v>
      </c>
      <c r="C53" s="15" t="s">
        <v>2</v>
      </c>
      <c r="D53" s="14">
        <v>0</v>
      </c>
      <c r="E53" s="97"/>
      <c r="F53" s="105">
        <f t="shared" si="7"/>
        <v>0</v>
      </c>
    </row>
    <row r="54" spans="1:6" x14ac:dyDescent="0.25">
      <c r="A54" s="30" t="s">
        <v>66</v>
      </c>
      <c r="B54" s="6" t="s">
        <v>67</v>
      </c>
      <c r="C54" s="15" t="s">
        <v>2</v>
      </c>
      <c r="D54" s="14">
        <v>15</v>
      </c>
      <c r="E54" s="97"/>
      <c r="F54" s="105">
        <f t="shared" si="7"/>
        <v>0</v>
      </c>
    </row>
    <row r="55" spans="1:6" x14ac:dyDescent="0.25">
      <c r="A55" s="30" t="s">
        <v>160</v>
      </c>
      <c r="B55" s="6" t="s">
        <v>68</v>
      </c>
      <c r="C55" s="15" t="s">
        <v>2</v>
      </c>
      <c r="D55" s="14">
        <v>0</v>
      </c>
      <c r="E55" s="97"/>
      <c r="F55" s="105">
        <f t="shared" si="7"/>
        <v>0</v>
      </c>
    </row>
    <row r="56" spans="1:6" x14ac:dyDescent="0.25">
      <c r="A56" s="30" t="s">
        <v>161</v>
      </c>
      <c r="B56" s="6" t="s">
        <v>69</v>
      </c>
      <c r="C56" s="15" t="s">
        <v>2</v>
      </c>
      <c r="D56" s="14">
        <v>0</v>
      </c>
      <c r="E56" s="97"/>
      <c r="F56" s="105">
        <f t="shared" si="7"/>
        <v>0</v>
      </c>
    </row>
    <row r="57" spans="1:6" x14ac:dyDescent="0.25">
      <c r="A57" s="30" t="s">
        <v>162</v>
      </c>
      <c r="B57" s="6" t="s">
        <v>70</v>
      </c>
      <c r="C57" s="15" t="s">
        <v>2</v>
      </c>
      <c r="D57" s="14">
        <v>0</v>
      </c>
      <c r="E57" s="97"/>
      <c r="F57" s="105">
        <f t="shared" si="7"/>
        <v>0</v>
      </c>
    </row>
    <row r="58" spans="1:6" x14ac:dyDescent="0.25">
      <c r="A58" s="30" t="s">
        <v>163</v>
      </c>
      <c r="B58" s="6" t="s">
        <v>71</v>
      </c>
      <c r="C58" s="15" t="s">
        <v>9</v>
      </c>
      <c r="D58" s="14">
        <v>20</v>
      </c>
      <c r="E58" s="97"/>
      <c r="F58" s="105">
        <f t="shared" si="7"/>
        <v>0</v>
      </c>
    </row>
    <row r="59" spans="1:6" x14ac:dyDescent="0.25">
      <c r="A59" s="30" t="s">
        <v>164</v>
      </c>
      <c r="B59" s="6" t="s">
        <v>72</v>
      </c>
      <c r="C59" s="15" t="s">
        <v>2</v>
      </c>
      <c r="D59" s="14">
        <v>15</v>
      </c>
      <c r="E59" s="97"/>
      <c r="F59" s="105">
        <f t="shared" si="7"/>
        <v>0</v>
      </c>
    </row>
    <row r="60" spans="1:6" x14ac:dyDescent="0.25">
      <c r="A60" s="30" t="s">
        <v>165</v>
      </c>
      <c r="B60" s="6" t="s">
        <v>73</v>
      </c>
      <c r="C60" s="15" t="s">
        <v>2</v>
      </c>
      <c r="D60" s="14">
        <v>0</v>
      </c>
      <c r="E60" s="97"/>
      <c r="F60" s="105">
        <f t="shared" si="7"/>
        <v>0</v>
      </c>
    </row>
    <row r="61" spans="1:6" x14ac:dyDescent="0.25">
      <c r="A61" s="30" t="s">
        <v>166</v>
      </c>
      <c r="B61" s="6" t="s">
        <v>74</v>
      </c>
      <c r="C61" s="15"/>
      <c r="D61" s="14"/>
      <c r="E61" s="97"/>
      <c r="F61" s="105"/>
    </row>
    <row r="62" spans="1:6" x14ac:dyDescent="0.25">
      <c r="A62" s="30" t="s">
        <v>75</v>
      </c>
      <c r="B62" s="6" t="s">
        <v>76</v>
      </c>
      <c r="C62" s="15" t="s">
        <v>2</v>
      </c>
      <c r="D62" s="39">
        <v>16</v>
      </c>
      <c r="E62" s="97"/>
      <c r="F62" s="105">
        <f t="shared" si="7"/>
        <v>0</v>
      </c>
    </row>
    <row r="63" spans="1:6" x14ac:dyDescent="0.25">
      <c r="A63" s="30" t="s">
        <v>77</v>
      </c>
      <c r="B63" s="6" t="s">
        <v>78</v>
      </c>
      <c r="C63" s="15" t="s">
        <v>2</v>
      </c>
      <c r="D63" s="39">
        <v>8</v>
      </c>
      <c r="E63" s="97"/>
      <c r="F63" s="105">
        <f t="shared" si="7"/>
        <v>0</v>
      </c>
    </row>
    <row r="64" spans="1:6" x14ac:dyDescent="0.25">
      <c r="A64" s="30" t="s">
        <v>167</v>
      </c>
      <c r="B64" s="6" t="s">
        <v>79</v>
      </c>
      <c r="C64" s="15" t="s">
        <v>2</v>
      </c>
      <c r="D64" s="39">
        <v>25</v>
      </c>
      <c r="E64" s="97"/>
      <c r="F64" s="105">
        <f t="shared" si="7"/>
        <v>0</v>
      </c>
    </row>
    <row r="65" spans="1:6" x14ac:dyDescent="0.25">
      <c r="A65" s="24"/>
      <c r="B65" s="26" t="s">
        <v>15</v>
      </c>
      <c r="C65" s="65" t="s">
        <v>11</v>
      </c>
      <c r="D65" s="66"/>
      <c r="E65" s="67"/>
      <c r="F65" s="107">
        <f>SUM(F37:F64)</f>
        <v>0</v>
      </c>
    </row>
    <row r="66" spans="1:6" x14ac:dyDescent="0.25">
      <c r="A66" s="24">
        <v>4</v>
      </c>
      <c r="B66" s="25" t="s">
        <v>114</v>
      </c>
      <c r="C66" s="15"/>
      <c r="D66" s="14"/>
      <c r="E66" s="6"/>
      <c r="F66" s="108"/>
    </row>
    <row r="67" spans="1:6" x14ac:dyDescent="0.25">
      <c r="A67" s="31" t="s">
        <v>170</v>
      </c>
      <c r="B67" s="6" t="s">
        <v>80</v>
      </c>
      <c r="C67" s="15" t="s">
        <v>9</v>
      </c>
      <c r="D67" s="14">
        <v>10</v>
      </c>
      <c r="E67" s="97"/>
      <c r="F67" s="105">
        <f>D67*E67</f>
        <v>0</v>
      </c>
    </row>
    <row r="68" spans="1:6" x14ac:dyDescent="0.25">
      <c r="A68" s="31" t="s">
        <v>171</v>
      </c>
      <c r="B68" s="6" t="s">
        <v>81</v>
      </c>
      <c r="C68" s="15" t="s">
        <v>9</v>
      </c>
      <c r="D68" s="14">
        <v>35</v>
      </c>
      <c r="E68" s="97"/>
      <c r="F68" s="105">
        <f t="shared" ref="F68:F72" si="8">D68*E68</f>
        <v>0</v>
      </c>
    </row>
    <row r="69" spans="1:6" x14ac:dyDescent="0.25">
      <c r="A69" s="31" t="s">
        <v>172</v>
      </c>
      <c r="B69" s="6" t="s">
        <v>82</v>
      </c>
      <c r="C69" s="15" t="s">
        <v>10</v>
      </c>
      <c r="D69" s="14">
        <v>850</v>
      </c>
      <c r="E69" s="97"/>
      <c r="F69" s="105">
        <f t="shared" ref="F69" si="9">D69*E69</f>
        <v>0</v>
      </c>
    </row>
    <row r="70" spans="1:6" x14ac:dyDescent="0.25">
      <c r="A70" s="31" t="s">
        <v>173</v>
      </c>
      <c r="B70" s="6" t="s">
        <v>83</v>
      </c>
      <c r="C70" s="15" t="s">
        <v>104</v>
      </c>
      <c r="D70" s="14">
        <v>770</v>
      </c>
      <c r="E70" s="97"/>
      <c r="F70" s="105">
        <f t="shared" si="8"/>
        <v>0</v>
      </c>
    </row>
    <row r="71" spans="1:6" x14ac:dyDescent="0.25">
      <c r="A71" s="31" t="s">
        <v>174</v>
      </c>
      <c r="B71" s="6" t="s">
        <v>182</v>
      </c>
      <c r="C71" s="15" t="s">
        <v>10</v>
      </c>
      <c r="D71" s="14">
        <v>2910</v>
      </c>
      <c r="E71" s="97"/>
      <c r="F71" s="105">
        <f t="shared" si="8"/>
        <v>0</v>
      </c>
    </row>
    <row r="72" spans="1:6" x14ac:dyDescent="0.25">
      <c r="A72" s="31" t="s">
        <v>175</v>
      </c>
      <c r="B72" s="6" t="s">
        <v>183</v>
      </c>
      <c r="C72" s="15" t="s">
        <v>104</v>
      </c>
      <c r="D72" s="14">
        <v>10</v>
      </c>
      <c r="E72" s="97"/>
      <c r="F72" s="105">
        <f t="shared" si="8"/>
        <v>0</v>
      </c>
    </row>
    <row r="73" spans="1:6" x14ac:dyDescent="0.25">
      <c r="A73" s="31" t="s">
        <v>176</v>
      </c>
      <c r="B73" s="6" t="s">
        <v>184</v>
      </c>
      <c r="C73" s="15" t="s">
        <v>10</v>
      </c>
      <c r="D73" s="14">
        <v>2300</v>
      </c>
      <c r="E73" s="97"/>
      <c r="F73" s="105">
        <f t="shared" ref="F73:F74" si="10">D73*E73</f>
        <v>0</v>
      </c>
    </row>
    <row r="74" spans="1:6" x14ac:dyDescent="0.25">
      <c r="A74" s="31" t="s">
        <v>177</v>
      </c>
      <c r="B74" s="6" t="s">
        <v>185</v>
      </c>
      <c r="C74" s="15" t="s">
        <v>104</v>
      </c>
      <c r="D74" s="14">
        <v>77</v>
      </c>
      <c r="E74" s="97"/>
      <c r="F74" s="105">
        <f t="shared" si="10"/>
        <v>0</v>
      </c>
    </row>
    <row r="75" spans="1:6" x14ac:dyDescent="0.25">
      <c r="A75" s="31" t="s">
        <v>178</v>
      </c>
      <c r="B75" s="6" t="s">
        <v>186</v>
      </c>
      <c r="C75" s="15"/>
      <c r="D75" s="14"/>
      <c r="E75" s="97"/>
      <c r="F75" s="105"/>
    </row>
    <row r="76" spans="1:6" x14ac:dyDescent="0.25">
      <c r="A76" s="31" t="s">
        <v>84</v>
      </c>
      <c r="B76" s="6" t="s">
        <v>85</v>
      </c>
      <c r="C76" s="15" t="s">
        <v>9</v>
      </c>
      <c r="D76" s="14">
        <v>680</v>
      </c>
      <c r="E76" s="97"/>
      <c r="F76" s="105">
        <f t="shared" ref="F76:F79" si="11">D76*E76</f>
        <v>0</v>
      </c>
    </row>
    <row r="77" spans="1:6" x14ac:dyDescent="0.25">
      <c r="A77" s="31" t="s">
        <v>86</v>
      </c>
      <c r="B77" s="6" t="s">
        <v>87</v>
      </c>
      <c r="C77" s="15" t="s">
        <v>9</v>
      </c>
      <c r="D77" s="14">
        <v>650</v>
      </c>
      <c r="E77" s="97"/>
      <c r="F77" s="105">
        <f t="shared" si="11"/>
        <v>0</v>
      </c>
    </row>
    <row r="78" spans="1:6" x14ac:dyDescent="0.25">
      <c r="A78" s="31" t="s">
        <v>88</v>
      </c>
      <c r="B78" s="6" t="s">
        <v>89</v>
      </c>
      <c r="C78" s="15" t="s">
        <v>9</v>
      </c>
      <c r="D78" s="14">
        <v>0</v>
      </c>
      <c r="E78" s="97"/>
      <c r="F78" s="105">
        <f t="shared" si="11"/>
        <v>0</v>
      </c>
    </row>
    <row r="79" spans="1:6" x14ac:dyDescent="0.25">
      <c r="A79" s="31" t="s">
        <v>90</v>
      </c>
      <c r="B79" s="6" t="s">
        <v>91</v>
      </c>
      <c r="C79" s="15" t="s">
        <v>9</v>
      </c>
      <c r="D79" s="14">
        <v>190</v>
      </c>
      <c r="E79" s="97"/>
      <c r="F79" s="105">
        <f t="shared" si="11"/>
        <v>0</v>
      </c>
    </row>
    <row r="80" spans="1:6" x14ac:dyDescent="0.25">
      <c r="A80" s="31" t="s">
        <v>179</v>
      </c>
      <c r="B80" s="6" t="s">
        <v>92</v>
      </c>
      <c r="C80" s="15" t="s">
        <v>9</v>
      </c>
      <c r="D80" s="14">
        <v>680</v>
      </c>
      <c r="E80" s="97"/>
      <c r="F80" s="105">
        <f t="shared" ref="F80:F82" si="12">D80*E80</f>
        <v>0</v>
      </c>
    </row>
    <row r="81" spans="1:6" x14ac:dyDescent="0.25">
      <c r="A81" s="31" t="s">
        <v>180</v>
      </c>
      <c r="B81" s="38" t="s">
        <v>105</v>
      </c>
      <c r="C81" s="15" t="s">
        <v>9</v>
      </c>
      <c r="D81" s="14">
        <v>0</v>
      </c>
      <c r="E81" s="97"/>
      <c r="F81" s="105">
        <f t="shared" ref="F81" si="13">D81*E81</f>
        <v>0</v>
      </c>
    </row>
    <row r="82" spans="1:6" x14ac:dyDescent="0.25">
      <c r="A82" s="31" t="s">
        <v>181</v>
      </c>
      <c r="B82" s="6" t="s">
        <v>93</v>
      </c>
      <c r="C82" s="15" t="s">
        <v>10</v>
      </c>
      <c r="D82" s="14">
        <v>430</v>
      </c>
      <c r="E82" s="97"/>
      <c r="F82" s="105">
        <f t="shared" si="12"/>
        <v>0</v>
      </c>
    </row>
    <row r="83" spans="1:6" x14ac:dyDescent="0.25">
      <c r="A83" s="24"/>
      <c r="B83" s="26" t="s">
        <v>16</v>
      </c>
      <c r="C83" s="65" t="s">
        <v>11</v>
      </c>
      <c r="D83" s="66"/>
      <c r="E83" s="67"/>
      <c r="F83" s="107">
        <f>SUM(F67:F82)</f>
        <v>0</v>
      </c>
    </row>
    <row r="84" spans="1:6" x14ac:dyDescent="0.25">
      <c r="A84" s="24">
        <v>5</v>
      </c>
      <c r="B84" s="25" t="s">
        <v>187</v>
      </c>
      <c r="C84" s="15"/>
      <c r="D84" s="14"/>
      <c r="E84" s="6"/>
      <c r="F84" s="108"/>
    </row>
    <row r="85" spans="1:6" x14ac:dyDescent="0.25">
      <c r="A85" s="31" t="s">
        <v>188</v>
      </c>
      <c r="B85" s="6" t="str">
        <f>[1]BPU!$B$483:$D$483</f>
        <v xml:space="preserve">SIGNALISATION HORIZONTALE :
</v>
      </c>
      <c r="C85" s="15"/>
      <c r="D85" s="14"/>
      <c r="E85" s="32"/>
      <c r="F85" s="105"/>
    </row>
    <row r="86" spans="1:6" x14ac:dyDescent="0.25">
      <c r="A86" s="31" t="str">
        <f>[1]BPU!$A$493</f>
        <v>5.01.1</v>
      </c>
      <c r="B86" s="6" t="str">
        <f>[1]BPU!$B$493:$D$493</f>
        <v xml:space="preserve">Bande discontinue 3 x 1,33 en 0,10 m  :
</v>
      </c>
      <c r="C86" s="15" t="s">
        <v>9</v>
      </c>
      <c r="D86" s="14">
        <v>0</v>
      </c>
      <c r="E86" s="97"/>
      <c r="F86" s="105">
        <f t="shared" ref="F86:F94" si="14">D86*E86</f>
        <v>0</v>
      </c>
    </row>
    <row r="87" spans="1:6" x14ac:dyDescent="0.25">
      <c r="A87" s="31" t="s">
        <v>94</v>
      </c>
      <c r="B87" s="6" t="s">
        <v>95</v>
      </c>
      <c r="C87" s="15" t="s">
        <v>9</v>
      </c>
      <c r="D87" s="14">
        <v>0</v>
      </c>
      <c r="E87" s="97"/>
      <c r="F87" s="105">
        <f t="shared" si="14"/>
        <v>0</v>
      </c>
    </row>
    <row r="88" spans="1:6" x14ac:dyDescent="0.25">
      <c r="A88" s="31" t="s">
        <v>96</v>
      </c>
      <c r="B88" s="6" t="s">
        <v>97</v>
      </c>
      <c r="C88" s="15" t="s">
        <v>10</v>
      </c>
      <c r="D88" s="14">
        <v>0</v>
      </c>
      <c r="E88" s="97"/>
      <c r="F88" s="105">
        <f t="shared" si="14"/>
        <v>0</v>
      </c>
    </row>
    <row r="89" spans="1:6" x14ac:dyDescent="0.25">
      <c r="A89" s="31" t="s">
        <v>189</v>
      </c>
      <c r="B89" s="6" t="s">
        <v>98</v>
      </c>
      <c r="C89" s="15"/>
      <c r="D89" s="14"/>
      <c r="E89" s="97"/>
      <c r="F89" s="105"/>
    </row>
    <row r="90" spans="1:6" x14ac:dyDescent="0.25">
      <c r="A90" s="31" t="s">
        <v>190</v>
      </c>
      <c r="B90" s="6" t="s">
        <v>99</v>
      </c>
      <c r="C90" s="15" t="s">
        <v>2</v>
      </c>
      <c r="D90" s="14">
        <v>2</v>
      </c>
      <c r="E90" s="97"/>
      <c r="F90" s="105">
        <f t="shared" si="14"/>
        <v>0</v>
      </c>
    </row>
    <row r="91" spans="1:6" x14ac:dyDescent="0.25">
      <c r="A91" s="31" t="s">
        <v>191</v>
      </c>
      <c r="B91" s="6" t="s">
        <v>100</v>
      </c>
      <c r="C91" s="15" t="s">
        <v>2</v>
      </c>
      <c r="D91" s="14">
        <v>0</v>
      </c>
      <c r="E91" s="97"/>
      <c r="F91" s="105">
        <f t="shared" si="14"/>
        <v>0</v>
      </c>
    </row>
    <row r="92" spans="1:6" x14ac:dyDescent="0.25">
      <c r="A92" s="31" t="s">
        <v>192</v>
      </c>
      <c r="B92" s="6" t="s">
        <v>101</v>
      </c>
      <c r="C92" s="15" t="s">
        <v>10</v>
      </c>
      <c r="D92" s="14">
        <v>0</v>
      </c>
      <c r="E92" s="97"/>
      <c r="F92" s="105">
        <f t="shared" si="14"/>
        <v>0</v>
      </c>
    </row>
    <row r="93" spans="1:6" x14ac:dyDescent="0.25">
      <c r="A93" s="31" t="s">
        <v>193</v>
      </c>
      <c r="B93" s="6" t="s">
        <v>102</v>
      </c>
      <c r="C93" s="15" t="s">
        <v>9</v>
      </c>
      <c r="D93" s="14">
        <v>0</v>
      </c>
      <c r="E93" s="97"/>
      <c r="F93" s="105">
        <f t="shared" si="14"/>
        <v>0</v>
      </c>
    </row>
    <row r="94" spans="1:6" x14ac:dyDescent="0.25">
      <c r="A94" s="31" t="s">
        <v>194</v>
      </c>
      <c r="B94" s="6" t="s">
        <v>103</v>
      </c>
      <c r="C94" s="15" t="s">
        <v>10</v>
      </c>
      <c r="D94" s="14">
        <v>0</v>
      </c>
      <c r="E94" s="97"/>
      <c r="F94" s="105">
        <f t="shared" si="14"/>
        <v>0</v>
      </c>
    </row>
    <row r="95" spans="1:6" ht="15.75" thickBot="1" x14ac:dyDescent="0.3">
      <c r="A95" s="24"/>
      <c r="B95" s="27" t="s">
        <v>17</v>
      </c>
      <c r="C95" s="65" t="s">
        <v>11</v>
      </c>
      <c r="D95" s="66"/>
      <c r="E95" s="68"/>
      <c r="F95" s="107">
        <f>SUM(F85:F94)</f>
        <v>0</v>
      </c>
    </row>
    <row r="96" spans="1:6" x14ac:dyDescent="0.25">
      <c r="A96" s="24"/>
      <c r="B96" s="25" t="s">
        <v>223</v>
      </c>
      <c r="C96" s="15"/>
      <c r="D96" s="14"/>
      <c r="E96" s="6"/>
      <c r="F96" s="108"/>
    </row>
    <row r="97" spans="1:6" x14ac:dyDescent="0.25">
      <c r="A97" s="37" t="s">
        <v>147</v>
      </c>
      <c r="B97" s="6" t="s">
        <v>146</v>
      </c>
      <c r="C97" s="15" t="s">
        <v>8</v>
      </c>
      <c r="D97" s="14">
        <v>40</v>
      </c>
      <c r="E97" s="97"/>
      <c r="F97" s="105">
        <f t="shared" ref="F97:F100" si="15">D97*E97</f>
        <v>0</v>
      </c>
    </row>
    <row r="98" spans="1:6" x14ac:dyDescent="0.25">
      <c r="A98" s="37" t="s">
        <v>148</v>
      </c>
      <c r="B98" s="6" t="s">
        <v>34</v>
      </c>
      <c r="C98" s="15" t="s">
        <v>8</v>
      </c>
      <c r="D98" s="14">
        <v>40</v>
      </c>
      <c r="E98" s="97"/>
      <c r="F98" s="105">
        <f t="shared" si="15"/>
        <v>0</v>
      </c>
    </row>
    <row r="99" spans="1:6" x14ac:dyDescent="0.25">
      <c r="A99" s="37" t="s">
        <v>150</v>
      </c>
      <c r="B99" s="38" t="s">
        <v>37</v>
      </c>
      <c r="C99" s="15" t="s">
        <v>9</v>
      </c>
      <c r="D99" s="14">
        <v>70</v>
      </c>
      <c r="E99" s="97"/>
      <c r="F99" s="105">
        <f t="shared" si="15"/>
        <v>0</v>
      </c>
    </row>
    <row r="100" spans="1:6" x14ac:dyDescent="0.25">
      <c r="A100" s="37" t="s">
        <v>59</v>
      </c>
      <c r="B100" s="6" t="s">
        <v>60</v>
      </c>
      <c r="C100" s="15" t="s">
        <v>2</v>
      </c>
      <c r="D100" s="14">
        <v>2</v>
      </c>
      <c r="E100" s="97"/>
      <c r="F100" s="105">
        <f t="shared" si="15"/>
        <v>0</v>
      </c>
    </row>
    <row r="101" spans="1:6" x14ac:dyDescent="0.25">
      <c r="A101" s="37" t="s">
        <v>159</v>
      </c>
      <c r="B101" s="6" t="s">
        <v>63</v>
      </c>
      <c r="C101" s="15"/>
      <c r="D101" s="14"/>
      <c r="E101" s="97"/>
      <c r="F101" s="105"/>
    </row>
    <row r="102" spans="1:6" x14ac:dyDescent="0.25">
      <c r="A102" s="37" t="s">
        <v>66</v>
      </c>
      <c r="B102" s="6" t="s">
        <v>67</v>
      </c>
      <c r="C102" s="15" t="s">
        <v>2</v>
      </c>
      <c r="D102" s="14">
        <v>2</v>
      </c>
      <c r="E102" s="97"/>
      <c r="F102" s="105">
        <f t="shared" ref="F102:F106" si="16">D102*E102</f>
        <v>0</v>
      </c>
    </row>
    <row r="103" spans="1:6" x14ac:dyDescent="0.25">
      <c r="A103" s="40" t="s">
        <v>172</v>
      </c>
      <c r="B103" s="6" t="s">
        <v>82</v>
      </c>
      <c r="C103" s="15" t="s">
        <v>10</v>
      </c>
      <c r="D103" s="14">
        <v>90</v>
      </c>
      <c r="E103" s="97"/>
      <c r="F103" s="105">
        <f t="shared" si="16"/>
        <v>0</v>
      </c>
    </row>
    <row r="104" spans="1:6" x14ac:dyDescent="0.25">
      <c r="A104" s="40" t="s">
        <v>173</v>
      </c>
      <c r="B104" s="6" t="s">
        <v>83</v>
      </c>
      <c r="C104" s="15" t="s">
        <v>104</v>
      </c>
      <c r="D104" s="14">
        <v>70</v>
      </c>
      <c r="E104" s="97"/>
      <c r="F104" s="105">
        <f t="shared" si="16"/>
        <v>0</v>
      </c>
    </row>
    <row r="105" spans="1:6" x14ac:dyDescent="0.25">
      <c r="A105" s="40" t="s">
        <v>174</v>
      </c>
      <c r="B105" s="6" t="s">
        <v>182</v>
      </c>
      <c r="C105" s="15" t="s">
        <v>10</v>
      </c>
      <c r="D105" s="14">
        <v>90</v>
      </c>
      <c r="E105" s="97"/>
      <c r="F105" s="105">
        <f t="shared" si="16"/>
        <v>0</v>
      </c>
    </row>
    <row r="106" spans="1:6" x14ac:dyDescent="0.25">
      <c r="A106" s="40" t="s">
        <v>177</v>
      </c>
      <c r="B106" s="6" t="s">
        <v>185</v>
      </c>
      <c r="C106" s="15" t="s">
        <v>104</v>
      </c>
      <c r="D106" s="14">
        <v>40</v>
      </c>
      <c r="E106" s="97"/>
      <c r="F106" s="105">
        <f t="shared" si="16"/>
        <v>0</v>
      </c>
    </row>
    <row r="107" spans="1:6" x14ac:dyDescent="0.25">
      <c r="A107" s="40" t="s">
        <v>178</v>
      </c>
      <c r="B107" s="6" t="s">
        <v>186</v>
      </c>
      <c r="C107" s="15"/>
      <c r="D107" s="14"/>
      <c r="E107" s="97"/>
      <c r="F107" s="105"/>
    </row>
    <row r="108" spans="1:6" x14ac:dyDescent="0.25">
      <c r="A108" s="37" t="s">
        <v>84</v>
      </c>
      <c r="B108" s="6" t="s">
        <v>85</v>
      </c>
      <c r="C108" s="15" t="s">
        <v>9</v>
      </c>
      <c r="D108" s="14">
        <v>90</v>
      </c>
      <c r="E108" s="97"/>
      <c r="F108" s="105">
        <f t="shared" ref="F108:F110" si="17">D108*E108</f>
        <v>0</v>
      </c>
    </row>
    <row r="109" spans="1:6" x14ac:dyDescent="0.25">
      <c r="A109" s="37" t="s">
        <v>86</v>
      </c>
      <c r="B109" s="6" t="s">
        <v>87</v>
      </c>
      <c r="C109" s="15" t="s">
        <v>9</v>
      </c>
      <c r="D109" s="14">
        <v>90</v>
      </c>
      <c r="E109" s="97"/>
      <c r="F109" s="105">
        <f t="shared" si="17"/>
        <v>0</v>
      </c>
    </row>
    <row r="110" spans="1:6" x14ac:dyDescent="0.25">
      <c r="A110" s="37" t="s">
        <v>90</v>
      </c>
      <c r="B110" s="6" t="s">
        <v>91</v>
      </c>
      <c r="C110" s="15" t="s">
        <v>9</v>
      </c>
      <c r="D110" s="14">
        <v>60</v>
      </c>
      <c r="E110" s="97"/>
      <c r="F110" s="105">
        <f t="shared" si="17"/>
        <v>0</v>
      </c>
    </row>
    <row r="111" spans="1:6" ht="15.75" thickBot="1" x14ac:dyDescent="0.3">
      <c r="A111" s="24"/>
      <c r="B111" s="27" t="s">
        <v>127</v>
      </c>
      <c r="C111" s="65" t="s">
        <v>11</v>
      </c>
      <c r="D111" s="66"/>
      <c r="E111" s="68"/>
      <c r="F111" s="107">
        <f>SUM(F97:F110)</f>
        <v>0</v>
      </c>
    </row>
    <row r="112" spans="1:6" ht="15.75" thickBot="1" x14ac:dyDescent="0.3">
      <c r="A112" s="8"/>
      <c r="B112" s="9"/>
      <c r="C112" s="10"/>
      <c r="D112" s="11"/>
      <c r="E112" s="33"/>
      <c r="F112" s="109"/>
    </row>
    <row r="113" spans="1:7" ht="15.75" thickBot="1" x14ac:dyDescent="0.3">
      <c r="A113" s="12"/>
      <c r="B113" s="28"/>
      <c r="C113" s="13"/>
      <c r="D113" s="69" t="s">
        <v>19</v>
      </c>
      <c r="E113" s="70"/>
      <c r="F113" s="110" t="s">
        <v>20</v>
      </c>
    </row>
    <row r="114" spans="1:7" ht="15.75" thickBot="1" x14ac:dyDescent="0.3">
      <c r="A114" s="34"/>
      <c r="B114" s="35" t="s">
        <v>224</v>
      </c>
      <c r="C114" s="36"/>
      <c r="D114" s="71">
        <f>F25+F35+F65+F95+F83</f>
        <v>0</v>
      </c>
      <c r="E114" s="72"/>
      <c r="F114" s="111">
        <f>D114+ROUND(D114*0.2,2)</f>
        <v>0</v>
      </c>
    </row>
    <row r="115" spans="1:7" ht="15.75" thickBot="1" x14ac:dyDescent="0.3">
      <c r="A115" s="8"/>
      <c r="B115" s="11"/>
      <c r="C115" s="10"/>
      <c r="D115" s="33"/>
      <c r="E115" s="11"/>
      <c r="F115" s="11"/>
    </row>
    <row r="116" spans="1:7" ht="135" customHeight="1" x14ac:dyDescent="0.25">
      <c r="A116" s="64" t="s">
        <v>13</v>
      </c>
      <c r="B116" s="64"/>
      <c r="C116" s="64"/>
      <c r="D116" s="64"/>
      <c r="E116" s="64"/>
      <c r="F116" s="64"/>
      <c r="G116" s="21"/>
    </row>
    <row r="117" spans="1:7" x14ac:dyDescent="0.25">
      <c r="A117" s="19"/>
      <c r="B117" s="9"/>
      <c r="C117" s="20"/>
      <c r="D117" s="9"/>
      <c r="E117" s="9"/>
      <c r="F117" s="9"/>
    </row>
    <row r="118" spans="1:7" x14ac:dyDescent="0.25">
      <c r="A118" s="19"/>
      <c r="B118" s="9"/>
      <c r="C118" s="20"/>
      <c r="D118" s="9"/>
      <c r="E118" s="9"/>
      <c r="F118" s="9"/>
    </row>
    <row r="119" spans="1:7" x14ac:dyDescent="0.25">
      <c r="A119" s="19"/>
      <c r="B119" s="9"/>
      <c r="C119" s="20"/>
      <c r="D119" s="9"/>
      <c r="E119" s="9"/>
      <c r="F119" s="9"/>
    </row>
    <row r="120" spans="1:7" x14ac:dyDescent="0.25">
      <c r="A120" s="19"/>
      <c r="B120" s="9"/>
      <c r="C120" s="20"/>
      <c r="D120" s="9"/>
      <c r="E120" s="9"/>
      <c r="F120" s="9"/>
    </row>
    <row r="121" spans="1:7" x14ac:dyDescent="0.25">
      <c r="A121" s="19"/>
      <c r="B121" s="9"/>
      <c r="C121" s="20"/>
      <c r="D121" s="9"/>
      <c r="E121" s="9"/>
      <c r="F121" s="9"/>
    </row>
    <row r="122" spans="1:7" x14ac:dyDescent="0.25">
      <c r="A122" s="19"/>
      <c r="B122" s="9"/>
      <c r="C122" s="20"/>
      <c r="D122" s="9"/>
      <c r="E122" s="9"/>
      <c r="F122" s="9"/>
    </row>
    <row r="123" spans="1:7" x14ac:dyDescent="0.25">
      <c r="A123" s="19"/>
      <c r="B123" s="9"/>
      <c r="C123" s="20"/>
      <c r="D123" s="9"/>
      <c r="E123" s="9"/>
      <c r="F123" s="9"/>
    </row>
    <row r="124" spans="1:7" x14ac:dyDescent="0.25">
      <c r="A124" s="19"/>
      <c r="B124" s="9"/>
      <c r="C124" s="20"/>
      <c r="D124" s="9"/>
      <c r="E124" s="9"/>
      <c r="F124" s="9"/>
    </row>
    <row r="125" spans="1:7" x14ac:dyDescent="0.25">
      <c r="A125" s="19"/>
      <c r="B125" s="9"/>
      <c r="C125" s="20"/>
      <c r="D125" s="9"/>
      <c r="E125" s="9"/>
      <c r="F125" s="9"/>
    </row>
    <row r="126" spans="1:7" x14ac:dyDescent="0.25">
      <c r="A126" s="19"/>
      <c r="B126" s="9"/>
      <c r="C126" s="20"/>
      <c r="D126" s="9"/>
      <c r="E126" s="9"/>
      <c r="F126" s="9"/>
    </row>
    <row r="127" spans="1:7" x14ac:dyDescent="0.25">
      <c r="A127" s="19"/>
      <c r="B127" s="9"/>
      <c r="C127" s="20"/>
      <c r="D127" s="9"/>
      <c r="E127" s="9"/>
      <c r="F127" s="9"/>
    </row>
    <row r="128" spans="1:7" x14ac:dyDescent="0.25">
      <c r="A128" s="19"/>
      <c r="B128" s="9"/>
      <c r="C128" s="20"/>
      <c r="D128" s="9"/>
      <c r="E128" s="9"/>
      <c r="F128" s="9"/>
    </row>
    <row r="129" spans="1:6" x14ac:dyDescent="0.25">
      <c r="A129" s="19"/>
      <c r="B129" s="9"/>
      <c r="C129" s="20"/>
      <c r="D129" s="9"/>
      <c r="E129" s="9"/>
      <c r="F129" s="9"/>
    </row>
    <row r="130" spans="1:6" x14ac:dyDescent="0.25">
      <c r="A130" s="19"/>
      <c r="B130" s="9"/>
      <c r="C130" s="20"/>
      <c r="D130" s="9"/>
      <c r="E130" s="9"/>
      <c r="F130" s="9"/>
    </row>
    <row r="131" spans="1:6" x14ac:dyDescent="0.25">
      <c r="A131" s="19"/>
      <c r="B131" s="9"/>
      <c r="C131" s="20"/>
      <c r="D131" s="9"/>
      <c r="E131" s="9"/>
      <c r="F131" s="9"/>
    </row>
    <row r="132" spans="1:6" x14ac:dyDescent="0.25">
      <c r="A132" s="19"/>
      <c r="B132" s="9"/>
      <c r="C132" s="20"/>
      <c r="D132" s="9"/>
      <c r="E132" s="9"/>
      <c r="F132" s="9"/>
    </row>
    <row r="133" spans="1:6" x14ac:dyDescent="0.25">
      <c r="A133" s="19"/>
      <c r="B133" s="9"/>
      <c r="C133" s="20"/>
      <c r="D133" s="9"/>
      <c r="E133" s="9"/>
      <c r="F133" s="9"/>
    </row>
    <row r="134" spans="1:6" x14ac:dyDescent="0.25">
      <c r="A134" s="19"/>
      <c r="B134" s="9"/>
      <c r="C134" s="20"/>
      <c r="D134" s="9"/>
      <c r="E134" s="9"/>
      <c r="F134" s="9"/>
    </row>
    <row r="135" spans="1:6" x14ac:dyDescent="0.25">
      <c r="A135" s="19"/>
      <c r="B135" s="9"/>
      <c r="C135" s="20"/>
      <c r="D135" s="9"/>
      <c r="E135" s="9"/>
      <c r="F135" s="9"/>
    </row>
    <row r="136" spans="1:6" x14ac:dyDescent="0.25">
      <c r="A136" s="19"/>
      <c r="B136" s="9"/>
      <c r="C136" s="20"/>
      <c r="D136" s="9"/>
      <c r="E136" s="9"/>
      <c r="F136" s="9"/>
    </row>
    <row r="137" spans="1:6" x14ac:dyDescent="0.25">
      <c r="A137" s="19"/>
      <c r="B137" s="9"/>
      <c r="C137" s="20"/>
      <c r="D137" s="9"/>
      <c r="E137" s="9"/>
      <c r="F137" s="9"/>
    </row>
    <row r="138" spans="1:6" x14ac:dyDescent="0.25">
      <c r="A138" s="19"/>
      <c r="B138" s="9"/>
      <c r="C138" s="20"/>
      <c r="D138" s="9"/>
      <c r="E138" s="9"/>
      <c r="F138" s="9"/>
    </row>
    <row r="139" spans="1:6" x14ac:dyDescent="0.25">
      <c r="A139" s="19"/>
      <c r="B139" s="9"/>
      <c r="C139" s="20"/>
      <c r="D139" s="9"/>
      <c r="E139" s="9"/>
      <c r="F139" s="9"/>
    </row>
  </sheetData>
  <mergeCells count="12">
    <mergeCell ref="A116:F116"/>
    <mergeCell ref="C65:E65"/>
    <mergeCell ref="C95:E95"/>
    <mergeCell ref="D113:E113"/>
    <mergeCell ref="D114:E114"/>
    <mergeCell ref="A1:F1"/>
    <mergeCell ref="A2:F2"/>
    <mergeCell ref="A4:F4"/>
    <mergeCell ref="C25:E25"/>
    <mergeCell ref="C35:E35"/>
    <mergeCell ref="C111:E111"/>
    <mergeCell ref="C83:E83"/>
  </mergeCells>
  <phoneticPr fontId="19" type="noConversion"/>
  <pageMargins left="0.7" right="0.7" top="0.75" bottom="0.75" header="0.3" footer="0.3"/>
  <pageSetup paperSize="9" scale="67" fitToHeight="0" orientation="portrait" r:id="rId1"/>
  <headerFooter>
    <oddFooter>&amp;LAmEau Ingénierie&amp;R&amp;P</oddFooter>
  </headerFooter>
  <rowBreaks count="1" manualBreakCount="1">
    <brk id="65" max="5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5A1C1F-823A-432D-9CBD-EA49DC2D975B}">
  <sheetPr>
    <pageSetUpPr fitToPage="1"/>
  </sheetPr>
  <dimension ref="A1:G130"/>
  <sheetViews>
    <sheetView view="pageBreakPreview" zoomScaleNormal="100" zoomScaleSheetLayoutView="100" workbookViewId="0">
      <selection activeCell="F8" sqref="F8:F105"/>
    </sheetView>
  </sheetViews>
  <sheetFormatPr baseColWidth="10" defaultRowHeight="15" x14ac:dyDescent="0.25"/>
  <cols>
    <col min="1" max="1" width="8.28515625" customWidth="1"/>
    <col min="2" max="2" width="80.5703125" customWidth="1"/>
    <col min="3" max="3" width="4.85546875" customWidth="1"/>
    <col min="4" max="4" width="8.7109375" customWidth="1"/>
    <col min="5" max="5" width="11.7109375" customWidth="1"/>
    <col min="6" max="6" width="15.85546875" customWidth="1"/>
  </cols>
  <sheetData>
    <row r="1" spans="1:6" ht="33" customHeight="1" x14ac:dyDescent="0.25">
      <c r="A1" s="73" t="s">
        <v>18</v>
      </c>
      <c r="B1" s="73"/>
      <c r="C1" s="73"/>
      <c r="D1" s="73"/>
      <c r="E1" s="73"/>
      <c r="F1" s="73"/>
    </row>
    <row r="2" spans="1:6" ht="32.25" customHeight="1" x14ac:dyDescent="0.25">
      <c r="A2" s="74" t="s">
        <v>207</v>
      </c>
      <c r="B2" s="74"/>
      <c r="C2" s="74"/>
      <c r="D2" s="74"/>
      <c r="E2" s="74"/>
      <c r="F2" s="74"/>
    </row>
    <row r="3" spans="1:6" ht="11.25" customHeight="1" x14ac:dyDescent="0.25"/>
    <row r="4" spans="1:6" ht="32.25" customHeight="1" x14ac:dyDescent="0.25">
      <c r="A4" s="75" t="s">
        <v>6</v>
      </c>
      <c r="B4" s="75"/>
      <c r="C4" s="75"/>
      <c r="D4" s="75"/>
      <c r="E4" s="75"/>
      <c r="F4" s="75"/>
    </row>
    <row r="5" spans="1:6" ht="2.25" customHeight="1" thickBot="1" x14ac:dyDescent="0.3"/>
    <row r="6" spans="1:6" ht="29.25" customHeight="1" thickBot="1" x14ac:dyDescent="0.3">
      <c r="A6" s="1" t="s">
        <v>0</v>
      </c>
      <c r="B6" s="2" t="s">
        <v>1</v>
      </c>
      <c r="C6" s="3" t="s">
        <v>2</v>
      </c>
      <c r="D6" s="18" t="s">
        <v>3</v>
      </c>
      <c r="E6" s="2" t="s">
        <v>4</v>
      </c>
      <c r="F6" s="3" t="s">
        <v>5</v>
      </c>
    </row>
    <row r="7" spans="1:6" x14ac:dyDescent="0.25">
      <c r="A7" s="22">
        <v>1</v>
      </c>
      <c r="B7" s="23" t="s">
        <v>136</v>
      </c>
      <c r="C7" s="16"/>
      <c r="D7" s="7"/>
      <c r="E7" s="4"/>
      <c r="F7" s="5"/>
    </row>
    <row r="8" spans="1:6" x14ac:dyDescent="0.25">
      <c r="A8" s="29" t="s">
        <v>137</v>
      </c>
      <c r="B8" s="4" t="s">
        <v>130</v>
      </c>
      <c r="C8" s="17" t="s">
        <v>7</v>
      </c>
      <c r="D8" s="7">
        <v>1</v>
      </c>
      <c r="E8" s="96"/>
      <c r="F8" s="106">
        <f>D8*E8</f>
        <v>0</v>
      </c>
    </row>
    <row r="9" spans="1:6" x14ac:dyDescent="0.25">
      <c r="A9" s="29" t="s">
        <v>138</v>
      </c>
      <c r="B9" s="6" t="s">
        <v>131</v>
      </c>
      <c r="C9" s="15"/>
      <c r="D9" s="14"/>
      <c r="E9" s="97"/>
      <c r="F9" s="106"/>
    </row>
    <row r="10" spans="1:6" x14ac:dyDescent="0.25">
      <c r="A10" s="30" t="s">
        <v>21</v>
      </c>
      <c r="B10" s="6" t="s">
        <v>23</v>
      </c>
      <c r="C10" s="15" t="s">
        <v>7</v>
      </c>
      <c r="D10" s="14">
        <v>1</v>
      </c>
      <c r="E10" s="97"/>
      <c r="F10" s="106">
        <f>D10*E10</f>
        <v>0</v>
      </c>
    </row>
    <row r="11" spans="1:6" x14ac:dyDescent="0.25">
      <c r="A11" s="30" t="s">
        <v>22</v>
      </c>
      <c r="B11" s="6" t="s">
        <v>24</v>
      </c>
      <c r="C11" s="15" t="s">
        <v>2</v>
      </c>
      <c r="D11" s="14">
        <v>0</v>
      </c>
      <c r="E11" s="97"/>
      <c r="F11" s="106">
        <f>D11*E11</f>
        <v>0</v>
      </c>
    </row>
    <row r="12" spans="1:6" x14ac:dyDescent="0.25">
      <c r="A12" s="30" t="s">
        <v>139</v>
      </c>
      <c r="B12" s="6" t="s">
        <v>132</v>
      </c>
      <c r="C12" s="15"/>
      <c r="D12" s="14"/>
      <c r="E12" s="97"/>
      <c r="F12" s="106"/>
    </row>
    <row r="13" spans="1:6" x14ac:dyDescent="0.25">
      <c r="A13" s="30" t="s">
        <v>25</v>
      </c>
      <c r="B13" s="6" t="s">
        <v>23</v>
      </c>
      <c r="C13" s="15" t="s">
        <v>7</v>
      </c>
      <c r="D13" s="14">
        <v>1</v>
      </c>
      <c r="E13" s="97"/>
      <c r="F13" s="106">
        <f>D13*E13</f>
        <v>0</v>
      </c>
    </row>
    <row r="14" spans="1:6" x14ac:dyDescent="0.25">
      <c r="A14" s="30" t="s">
        <v>26</v>
      </c>
      <c r="B14" s="6" t="s">
        <v>24</v>
      </c>
      <c r="C14" s="15" t="s">
        <v>2</v>
      </c>
      <c r="D14" s="14">
        <v>0</v>
      </c>
      <c r="E14" s="97"/>
      <c r="F14" s="106">
        <f>D14*E14</f>
        <v>0</v>
      </c>
    </row>
    <row r="15" spans="1:6" x14ac:dyDescent="0.25">
      <c r="A15" s="30" t="s">
        <v>140</v>
      </c>
      <c r="B15" s="6" t="s">
        <v>133</v>
      </c>
      <c r="C15" s="15" t="s">
        <v>2</v>
      </c>
      <c r="D15" s="14">
        <v>1</v>
      </c>
      <c r="E15" s="97"/>
      <c r="F15" s="106">
        <f t="shared" ref="F15:F24" si="0">D15*E15</f>
        <v>0</v>
      </c>
    </row>
    <row r="16" spans="1:6" x14ac:dyDescent="0.25">
      <c r="A16" s="30" t="s">
        <v>141</v>
      </c>
      <c r="B16" s="6" t="s">
        <v>134</v>
      </c>
      <c r="C16" s="15"/>
      <c r="D16" s="14"/>
      <c r="E16" s="97"/>
      <c r="F16" s="106"/>
    </row>
    <row r="17" spans="1:6" x14ac:dyDescent="0.25">
      <c r="A17" s="30" t="s">
        <v>27</v>
      </c>
      <c r="B17" s="6" t="s">
        <v>23</v>
      </c>
      <c r="C17" s="15" t="s">
        <v>7</v>
      </c>
      <c r="D17" s="14">
        <v>1</v>
      </c>
      <c r="E17" s="97"/>
      <c r="F17" s="106">
        <f>D17*E17</f>
        <v>0</v>
      </c>
    </row>
    <row r="18" spans="1:6" x14ac:dyDescent="0.25">
      <c r="A18" s="30" t="s">
        <v>28</v>
      </c>
      <c r="B18" s="6" t="s">
        <v>24</v>
      </c>
      <c r="C18" s="15" t="s">
        <v>2</v>
      </c>
      <c r="D18" s="14">
        <v>0</v>
      </c>
      <c r="E18" s="97"/>
      <c r="F18" s="106">
        <f>D18*E18</f>
        <v>0</v>
      </c>
    </row>
    <row r="19" spans="1:6" x14ac:dyDescent="0.25">
      <c r="A19" s="30" t="s">
        <v>142</v>
      </c>
      <c r="B19" s="6" t="s">
        <v>135</v>
      </c>
      <c r="C19" s="15" t="s">
        <v>2</v>
      </c>
      <c r="D19" s="14">
        <v>0</v>
      </c>
      <c r="E19" s="97"/>
      <c r="F19" s="106">
        <f t="shared" ref="F19" si="1">D19*E19</f>
        <v>0</v>
      </c>
    </row>
    <row r="20" spans="1:6" ht="24" x14ac:dyDescent="0.25">
      <c r="A20" s="30" t="s">
        <v>143</v>
      </c>
      <c r="B20" s="38" t="s">
        <v>29</v>
      </c>
      <c r="C20" s="15"/>
      <c r="D20" s="14"/>
      <c r="E20" s="97"/>
      <c r="F20" s="106"/>
    </row>
    <row r="21" spans="1:6" x14ac:dyDescent="0.25">
      <c r="A21" s="30" t="s">
        <v>30</v>
      </c>
      <c r="B21" s="6" t="s">
        <v>23</v>
      </c>
      <c r="C21" s="15" t="s">
        <v>7</v>
      </c>
      <c r="D21" s="14">
        <v>1</v>
      </c>
      <c r="E21" s="97"/>
      <c r="F21" s="106">
        <f>D21*E21</f>
        <v>0</v>
      </c>
    </row>
    <row r="22" spans="1:6" x14ac:dyDescent="0.25">
      <c r="A22" s="30" t="s">
        <v>31</v>
      </c>
      <c r="B22" s="6" t="s">
        <v>24</v>
      </c>
      <c r="C22" s="15" t="s">
        <v>2</v>
      </c>
      <c r="D22" s="14">
        <v>0</v>
      </c>
      <c r="E22" s="97"/>
      <c r="F22" s="106">
        <f>D22*E22</f>
        <v>0</v>
      </c>
    </row>
    <row r="23" spans="1:6" x14ac:dyDescent="0.25">
      <c r="A23" s="30" t="s">
        <v>144</v>
      </c>
      <c r="B23" s="6" t="s">
        <v>32</v>
      </c>
      <c r="C23" s="15" t="s">
        <v>2</v>
      </c>
      <c r="D23" s="14">
        <v>1</v>
      </c>
      <c r="E23" s="97"/>
      <c r="F23" s="106">
        <f t="shared" si="0"/>
        <v>0</v>
      </c>
    </row>
    <row r="24" spans="1:6" x14ac:dyDescent="0.25">
      <c r="A24" s="30" t="s">
        <v>145</v>
      </c>
      <c r="B24" s="6" t="s">
        <v>33</v>
      </c>
      <c r="C24" s="15" t="s">
        <v>2</v>
      </c>
      <c r="D24" s="14">
        <v>1</v>
      </c>
      <c r="E24" s="97"/>
      <c r="F24" s="106">
        <f t="shared" si="0"/>
        <v>0</v>
      </c>
    </row>
    <row r="25" spans="1:6" x14ac:dyDescent="0.25">
      <c r="A25" s="24"/>
      <c r="B25" s="26" t="s">
        <v>12</v>
      </c>
      <c r="C25" s="65" t="s">
        <v>11</v>
      </c>
      <c r="D25" s="66"/>
      <c r="E25" s="67"/>
      <c r="F25" s="107">
        <f>SUM(F8:F24)</f>
        <v>0</v>
      </c>
    </row>
    <row r="26" spans="1:6" x14ac:dyDescent="0.25">
      <c r="A26" s="24">
        <f>[1]BPU!$A$85</f>
        <v>2</v>
      </c>
      <c r="B26" s="25" t="s">
        <v>119</v>
      </c>
      <c r="C26" s="15"/>
      <c r="D26" s="14"/>
      <c r="E26" s="6"/>
      <c r="F26" s="108"/>
    </row>
    <row r="27" spans="1:6" x14ac:dyDescent="0.25">
      <c r="A27" s="30" t="s">
        <v>147</v>
      </c>
      <c r="B27" s="6" t="s">
        <v>146</v>
      </c>
      <c r="C27" s="15" t="s">
        <v>8</v>
      </c>
      <c r="D27" s="39">
        <v>300</v>
      </c>
      <c r="E27" s="97"/>
      <c r="F27" s="105">
        <f>D27*E27</f>
        <v>0</v>
      </c>
    </row>
    <row r="28" spans="1:6" x14ac:dyDescent="0.25">
      <c r="A28" s="30" t="s">
        <v>148</v>
      </c>
      <c r="B28" s="6" t="s">
        <v>34</v>
      </c>
      <c r="C28" s="15" t="s">
        <v>8</v>
      </c>
      <c r="D28" s="39">
        <v>260</v>
      </c>
      <c r="E28" s="97"/>
      <c r="F28" s="105">
        <f t="shared" ref="F28:F34" si="2">D28*E28</f>
        <v>0</v>
      </c>
    </row>
    <row r="29" spans="1:6" x14ac:dyDescent="0.25">
      <c r="A29" s="30" t="s">
        <v>149</v>
      </c>
      <c r="B29" s="6" t="s">
        <v>35</v>
      </c>
      <c r="C29" s="15" t="s">
        <v>8</v>
      </c>
      <c r="D29" s="39">
        <v>40</v>
      </c>
      <c r="E29" s="97"/>
      <c r="F29" s="105">
        <f t="shared" si="2"/>
        <v>0</v>
      </c>
    </row>
    <row r="30" spans="1:6" x14ac:dyDescent="0.25">
      <c r="A30" s="30" t="s">
        <v>150</v>
      </c>
      <c r="B30" s="38" t="s">
        <v>37</v>
      </c>
      <c r="C30" s="15" t="s">
        <v>9</v>
      </c>
      <c r="D30" s="39"/>
      <c r="E30" s="97"/>
      <c r="F30" s="105">
        <f t="shared" si="2"/>
        <v>0</v>
      </c>
    </row>
    <row r="31" spans="1:6" ht="18" customHeight="1" x14ac:dyDescent="0.25">
      <c r="A31" s="30" t="s">
        <v>151</v>
      </c>
      <c r="B31" s="38" t="s">
        <v>36</v>
      </c>
      <c r="C31" s="15" t="s">
        <v>9</v>
      </c>
      <c r="D31" s="39"/>
      <c r="E31" s="97"/>
      <c r="F31" s="105">
        <f t="shared" si="2"/>
        <v>0</v>
      </c>
    </row>
    <row r="32" spans="1:6" x14ac:dyDescent="0.25">
      <c r="A32" s="30" t="s">
        <v>152</v>
      </c>
      <c r="B32" s="38" t="s">
        <v>38</v>
      </c>
      <c r="C32" s="15" t="s">
        <v>10</v>
      </c>
      <c r="D32" s="39">
        <v>10</v>
      </c>
      <c r="E32" s="97"/>
      <c r="F32" s="105">
        <f t="shared" si="2"/>
        <v>0</v>
      </c>
    </row>
    <row r="33" spans="1:6" x14ac:dyDescent="0.25">
      <c r="A33" s="30" t="s">
        <v>153</v>
      </c>
      <c r="B33" s="6" t="s">
        <v>39</v>
      </c>
      <c r="C33" s="15" t="s">
        <v>10</v>
      </c>
      <c r="D33" s="39">
        <v>800</v>
      </c>
      <c r="E33" s="97"/>
      <c r="F33" s="105">
        <f t="shared" si="2"/>
        <v>0</v>
      </c>
    </row>
    <row r="34" spans="1:6" x14ac:dyDescent="0.25">
      <c r="A34" s="30" t="s">
        <v>154</v>
      </c>
      <c r="B34" s="38" t="s">
        <v>40</v>
      </c>
      <c r="C34" s="15" t="s">
        <v>8</v>
      </c>
      <c r="D34" s="39">
        <v>20</v>
      </c>
      <c r="E34" s="97"/>
      <c r="F34" s="105">
        <f t="shared" si="2"/>
        <v>0</v>
      </c>
    </row>
    <row r="35" spans="1:6" x14ac:dyDescent="0.25">
      <c r="A35" s="24"/>
      <c r="B35" s="26" t="s">
        <v>14</v>
      </c>
      <c r="C35" s="65" t="s">
        <v>11</v>
      </c>
      <c r="D35" s="66"/>
      <c r="E35" s="67"/>
      <c r="F35" s="107">
        <f>SUM(F27:F34)</f>
        <v>0</v>
      </c>
    </row>
    <row r="36" spans="1:6" x14ac:dyDescent="0.25">
      <c r="A36" s="24">
        <v>3</v>
      </c>
      <c r="B36" s="25" t="s">
        <v>120</v>
      </c>
      <c r="C36" s="15"/>
      <c r="D36" s="14"/>
      <c r="E36" s="6"/>
      <c r="F36" s="108"/>
    </row>
    <row r="37" spans="1:6" x14ac:dyDescent="0.25">
      <c r="A37" s="30" t="s">
        <v>155</v>
      </c>
      <c r="B37" s="6" t="s">
        <v>41</v>
      </c>
      <c r="C37" s="15" t="s">
        <v>8</v>
      </c>
      <c r="D37" s="14">
        <v>5</v>
      </c>
      <c r="E37" s="98"/>
      <c r="F37" s="105">
        <f>D37*E37</f>
        <v>0</v>
      </c>
    </row>
    <row r="38" spans="1:6" x14ac:dyDescent="0.25">
      <c r="A38" s="30" t="s">
        <v>156</v>
      </c>
      <c r="B38" s="6" t="s">
        <v>42</v>
      </c>
      <c r="C38" s="15"/>
      <c r="D38" s="14"/>
      <c r="E38" s="98"/>
      <c r="F38" s="105"/>
    </row>
    <row r="39" spans="1:6" x14ac:dyDescent="0.25">
      <c r="A39" s="30" t="s">
        <v>43</v>
      </c>
      <c r="B39" s="6" t="s">
        <v>44</v>
      </c>
      <c r="C39" s="15" t="s">
        <v>9</v>
      </c>
      <c r="D39" s="14">
        <v>15</v>
      </c>
      <c r="E39" s="97"/>
      <c r="F39" s="105">
        <f>D39*E39</f>
        <v>0</v>
      </c>
    </row>
    <row r="40" spans="1:6" x14ac:dyDescent="0.25">
      <c r="A40" s="30" t="s">
        <v>45</v>
      </c>
      <c r="B40" s="6" t="s">
        <v>46</v>
      </c>
      <c r="C40" s="15" t="s">
        <v>9</v>
      </c>
      <c r="D40" s="14">
        <v>25</v>
      </c>
      <c r="E40" s="97"/>
      <c r="F40" s="105">
        <f t="shared" ref="F40:F45" si="3">D40*E40</f>
        <v>0</v>
      </c>
    </row>
    <row r="41" spans="1:6" x14ac:dyDescent="0.25">
      <c r="A41" s="31" t="s">
        <v>47</v>
      </c>
      <c r="B41" s="6" t="s">
        <v>48</v>
      </c>
      <c r="C41" s="15" t="s">
        <v>9</v>
      </c>
      <c r="D41" s="14">
        <v>0</v>
      </c>
      <c r="E41" s="97"/>
      <c r="F41" s="105">
        <f t="shared" si="3"/>
        <v>0</v>
      </c>
    </row>
    <row r="42" spans="1:6" x14ac:dyDescent="0.25">
      <c r="A42" s="30" t="s">
        <v>49</v>
      </c>
      <c r="B42" s="6" t="s">
        <v>50</v>
      </c>
      <c r="C42" s="15" t="s">
        <v>9</v>
      </c>
      <c r="D42" s="14">
        <v>0</v>
      </c>
      <c r="E42" s="97"/>
      <c r="F42" s="105">
        <f t="shared" si="3"/>
        <v>0</v>
      </c>
    </row>
    <row r="43" spans="1:6" x14ac:dyDescent="0.25">
      <c r="A43" s="30" t="s">
        <v>51</v>
      </c>
      <c r="B43" s="6" t="s">
        <v>52</v>
      </c>
      <c r="C43" s="15" t="s">
        <v>9</v>
      </c>
      <c r="D43" s="14">
        <v>0</v>
      </c>
      <c r="E43" s="97"/>
      <c r="F43" s="105">
        <f t="shared" si="3"/>
        <v>0</v>
      </c>
    </row>
    <row r="44" spans="1:6" x14ac:dyDescent="0.25">
      <c r="A44" s="30" t="s">
        <v>169</v>
      </c>
      <c r="B44" s="6" t="s">
        <v>221</v>
      </c>
      <c r="C44" s="15" t="s">
        <v>9</v>
      </c>
      <c r="D44" s="14">
        <v>140</v>
      </c>
      <c r="E44" s="97"/>
      <c r="F44" s="105">
        <f t="shared" ref="F44" si="4">D44*E44</f>
        <v>0</v>
      </c>
    </row>
    <row r="45" spans="1:6" x14ac:dyDescent="0.25">
      <c r="A45" s="30" t="s">
        <v>222</v>
      </c>
      <c r="B45" s="6" t="s">
        <v>168</v>
      </c>
      <c r="C45" s="15" t="s">
        <v>9</v>
      </c>
      <c r="D45" s="14">
        <v>75</v>
      </c>
      <c r="E45" s="97"/>
      <c r="F45" s="105">
        <f t="shared" si="3"/>
        <v>0</v>
      </c>
    </row>
    <row r="46" spans="1:6" x14ac:dyDescent="0.25">
      <c r="A46" s="30" t="s">
        <v>157</v>
      </c>
      <c r="B46" s="6" t="s">
        <v>53</v>
      </c>
      <c r="C46" s="15"/>
      <c r="D46" s="14"/>
      <c r="E46" s="97"/>
      <c r="F46" s="105"/>
    </row>
    <row r="47" spans="1:6" x14ac:dyDescent="0.25">
      <c r="A47" s="30" t="s">
        <v>54</v>
      </c>
      <c r="B47" s="6" t="s">
        <v>55</v>
      </c>
      <c r="C47" s="15" t="s">
        <v>2</v>
      </c>
      <c r="D47" s="14">
        <v>0</v>
      </c>
      <c r="E47" s="97"/>
      <c r="F47" s="105">
        <f>D47*E47</f>
        <v>0</v>
      </c>
    </row>
    <row r="48" spans="1:6" x14ac:dyDescent="0.25">
      <c r="A48" s="30" t="s">
        <v>57</v>
      </c>
      <c r="B48" s="6" t="s">
        <v>56</v>
      </c>
      <c r="C48" s="15" t="s">
        <v>2</v>
      </c>
      <c r="D48" s="14">
        <v>6</v>
      </c>
      <c r="E48" s="97"/>
      <c r="F48" s="105">
        <f>D48*E48</f>
        <v>0</v>
      </c>
    </row>
    <row r="49" spans="1:6" x14ac:dyDescent="0.25">
      <c r="A49" s="30" t="s">
        <v>158</v>
      </c>
      <c r="B49" s="6" t="s">
        <v>58</v>
      </c>
      <c r="C49" s="15"/>
      <c r="D49" s="14"/>
      <c r="E49" s="97"/>
      <c r="F49" s="105">
        <f t="shared" ref="F49:F64" si="5">D49*E49</f>
        <v>0</v>
      </c>
    </row>
    <row r="50" spans="1:6" x14ac:dyDescent="0.25">
      <c r="A50" s="30" t="s">
        <v>59</v>
      </c>
      <c r="B50" s="6" t="s">
        <v>60</v>
      </c>
      <c r="C50" s="15" t="s">
        <v>2</v>
      </c>
      <c r="D50" s="14">
        <v>0</v>
      </c>
      <c r="E50" s="97"/>
      <c r="F50" s="105">
        <f t="shared" si="5"/>
        <v>0</v>
      </c>
    </row>
    <row r="51" spans="1:6" x14ac:dyDescent="0.25">
      <c r="A51" s="30" t="s">
        <v>61</v>
      </c>
      <c r="B51" s="6" t="s">
        <v>62</v>
      </c>
      <c r="C51" s="15" t="s">
        <v>2</v>
      </c>
      <c r="D51" s="14">
        <v>0</v>
      </c>
      <c r="E51" s="97"/>
      <c r="F51" s="105">
        <f t="shared" si="5"/>
        <v>0</v>
      </c>
    </row>
    <row r="52" spans="1:6" x14ac:dyDescent="0.25">
      <c r="A52" s="30" t="s">
        <v>159</v>
      </c>
      <c r="B52" s="6" t="s">
        <v>63</v>
      </c>
      <c r="C52" s="15"/>
      <c r="D52" s="14"/>
      <c r="E52" s="97"/>
      <c r="F52" s="105"/>
    </row>
    <row r="53" spans="1:6" x14ac:dyDescent="0.25">
      <c r="A53" s="30" t="s">
        <v>64</v>
      </c>
      <c r="B53" s="6" t="s">
        <v>65</v>
      </c>
      <c r="C53" s="15" t="s">
        <v>2</v>
      </c>
      <c r="D53" s="14">
        <v>0</v>
      </c>
      <c r="E53" s="97"/>
      <c r="F53" s="105">
        <f t="shared" si="5"/>
        <v>0</v>
      </c>
    </row>
    <row r="54" spans="1:6" x14ac:dyDescent="0.25">
      <c r="A54" s="30" t="s">
        <v>66</v>
      </c>
      <c r="B54" s="6" t="s">
        <v>67</v>
      </c>
      <c r="C54" s="15" t="s">
        <v>2</v>
      </c>
      <c r="D54" s="14">
        <v>5</v>
      </c>
      <c r="E54" s="97"/>
      <c r="F54" s="105">
        <f t="shared" si="5"/>
        <v>0</v>
      </c>
    </row>
    <row r="55" spans="1:6" x14ac:dyDescent="0.25">
      <c r="A55" s="30" t="s">
        <v>160</v>
      </c>
      <c r="B55" s="6" t="s">
        <v>68</v>
      </c>
      <c r="C55" s="15" t="s">
        <v>2</v>
      </c>
      <c r="D55" s="14">
        <v>0</v>
      </c>
      <c r="E55" s="97"/>
      <c r="F55" s="105">
        <f t="shared" si="5"/>
        <v>0</v>
      </c>
    </row>
    <row r="56" spans="1:6" x14ac:dyDescent="0.25">
      <c r="A56" s="30" t="s">
        <v>161</v>
      </c>
      <c r="B56" s="6" t="s">
        <v>69</v>
      </c>
      <c r="C56" s="15" t="s">
        <v>2</v>
      </c>
      <c r="D56" s="14">
        <v>0</v>
      </c>
      <c r="E56" s="97"/>
      <c r="F56" s="105">
        <f t="shared" si="5"/>
        <v>0</v>
      </c>
    </row>
    <row r="57" spans="1:6" x14ac:dyDescent="0.25">
      <c r="A57" s="30" t="s">
        <v>162</v>
      </c>
      <c r="B57" s="6" t="s">
        <v>70</v>
      </c>
      <c r="C57" s="15" t="s">
        <v>2</v>
      </c>
      <c r="D57" s="14">
        <v>0</v>
      </c>
      <c r="E57" s="97"/>
      <c r="F57" s="105">
        <f t="shared" si="5"/>
        <v>0</v>
      </c>
    </row>
    <row r="58" spans="1:6" x14ac:dyDescent="0.25">
      <c r="A58" s="30" t="s">
        <v>163</v>
      </c>
      <c r="B58" s="6" t="s">
        <v>71</v>
      </c>
      <c r="C58" s="15" t="s">
        <v>9</v>
      </c>
      <c r="D58" s="14">
        <v>50</v>
      </c>
      <c r="E58" s="97"/>
      <c r="F58" s="105">
        <f t="shared" si="5"/>
        <v>0</v>
      </c>
    </row>
    <row r="59" spans="1:6" x14ac:dyDescent="0.25">
      <c r="A59" s="30" t="s">
        <v>164</v>
      </c>
      <c r="B59" s="6" t="s">
        <v>72</v>
      </c>
      <c r="C59" s="15" t="s">
        <v>2</v>
      </c>
      <c r="D59" s="14">
        <v>2</v>
      </c>
      <c r="E59" s="97"/>
      <c r="F59" s="105">
        <f t="shared" si="5"/>
        <v>0</v>
      </c>
    </row>
    <row r="60" spans="1:6" x14ac:dyDescent="0.25">
      <c r="A60" s="30" t="s">
        <v>165</v>
      </c>
      <c r="B60" s="6" t="s">
        <v>73</v>
      </c>
      <c r="C60" s="15" t="s">
        <v>2</v>
      </c>
      <c r="D60" s="14">
        <v>0</v>
      </c>
      <c r="E60" s="97"/>
      <c r="F60" s="105">
        <f t="shared" si="5"/>
        <v>0</v>
      </c>
    </row>
    <row r="61" spans="1:6" x14ac:dyDescent="0.25">
      <c r="A61" s="30" t="s">
        <v>166</v>
      </c>
      <c r="B61" s="6" t="s">
        <v>74</v>
      </c>
      <c r="C61" s="15"/>
      <c r="D61" s="14"/>
      <c r="E61" s="97"/>
      <c r="F61" s="105"/>
    </row>
    <row r="62" spans="1:6" x14ac:dyDescent="0.25">
      <c r="A62" s="30" t="s">
        <v>75</v>
      </c>
      <c r="B62" s="6" t="s">
        <v>76</v>
      </c>
      <c r="C62" s="15" t="s">
        <v>2</v>
      </c>
      <c r="D62" s="39">
        <v>5</v>
      </c>
      <c r="E62" s="97"/>
      <c r="F62" s="105">
        <f t="shared" si="5"/>
        <v>0</v>
      </c>
    </row>
    <row r="63" spans="1:6" x14ac:dyDescent="0.25">
      <c r="A63" s="30" t="s">
        <v>77</v>
      </c>
      <c r="B63" s="6" t="s">
        <v>78</v>
      </c>
      <c r="C63" s="15" t="s">
        <v>2</v>
      </c>
      <c r="D63" s="39">
        <v>2</v>
      </c>
      <c r="E63" s="97"/>
      <c r="F63" s="105">
        <f t="shared" si="5"/>
        <v>0</v>
      </c>
    </row>
    <row r="64" spans="1:6" x14ac:dyDescent="0.25">
      <c r="A64" s="30" t="s">
        <v>167</v>
      </c>
      <c r="B64" s="6" t="s">
        <v>79</v>
      </c>
      <c r="C64" s="15" t="s">
        <v>2</v>
      </c>
      <c r="D64" s="39">
        <v>0</v>
      </c>
      <c r="E64" s="97"/>
      <c r="F64" s="105">
        <f t="shared" si="5"/>
        <v>0</v>
      </c>
    </row>
    <row r="65" spans="1:6" x14ac:dyDescent="0.25">
      <c r="A65" s="24"/>
      <c r="B65" s="26" t="s">
        <v>15</v>
      </c>
      <c r="C65" s="65" t="s">
        <v>11</v>
      </c>
      <c r="D65" s="66"/>
      <c r="E65" s="67"/>
      <c r="F65" s="107">
        <f>SUM(F37:F64)</f>
        <v>0</v>
      </c>
    </row>
    <row r="66" spans="1:6" x14ac:dyDescent="0.25">
      <c r="A66" s="24">
        <v>4</v>
      </c>
      <c r="B66" s="25" t="s">
        <v>114</v>
      </c>
      <c r="C66" s="15"/>
      <c r="D66" s="14"/>
      <c r="E66" s="6"/>
      <c r="F66" s="108"/>
    </row>
    <row r="67" spans="1:6" x14ac:dyDescent="0.25">
      <c r="A67" s="31" t="s">
        <v>170</v>
      </c>
      <c r="B67" s="6" t="s">
        <v>80</v>
      </c>
      <c r="C67" s="15" t="s">
        <v>9</v>
      </c>
      <c r="D67" s="14">
        <v>20</v>
      </c>
      <c r="E67" s="97"/>
      <c r="F67" s="105">
        <f>D67*E67</f>
        <v>0</v>
      </c>
    </row>
    <row r="68" spans="1:6" x14ac:dyDescent="0.25">
      <c r="A68" s="31" t="s">
        <v>171</v>
      </c>
      <c r="B68" s="6" t="s">
        <v>81</v>
      </c>
      <c r="C68" s="15" t="s">
        <v>9</v>
      </c>
      <c r="D68" s="14">
        <v>15</v>
      </c>
      <c r="E68" s="97"/>
      <c r="F68" s="105">
        <f t="shared" ref="F68:F74" si="6">D68*E68</f>
        <v>0</v>
      </c>
    </row>
    <row r="69" spans="1:6" x14ac:dyDescent="0.25">
      <c r="A69" s="31" t="s">
        <v>172</v>
      </c>
      <c r="B69" s="6" t="s">
        <v>82</v>
      </c>
      <c r="C69" s="15" t="s">
        <v>10</v>
      </c>
      <c r="D69" s="14">
        <v>1400</v>
      </c>
      <c r="E69" s="97"/>
      <c r="F69" s="105">
        <f t="shared" si="6"/>
        <v>0</v>
      </c>
    </row>
    <row r="70" spans="1:6" x14ac:dyDescent="0.25">
      <c r="A70" s="31" t="s">
        <v>173</v>
      </c>
      <c r="B70" s="6" t="s">
        <v>83</v>
      </c>
      <c r="C70" s="15" t="s">
        <v>104</v>
      </c>
      <c r="D70" s="14">
        <v>500</v>
      </c>
      <c r="E70" s="97"/>
      <c r="F70" s="105">
        <f t="shared" si="6"/>
        <v>0</v>
      </c>
    </row>
    <row r="71" spans="1:6" x14ac:dyDescent="0.25">
      <c r="A71" s="31" t="s">
        <v>174</v>
      </c>
      <c r="B71" s="6" t="s">
        <v>182</v>
      </c>
      <c r="C71" s="15" t="s">
        <v>10</v>
      </c>
      <c r="D71" s="14">
        <v>1400</v>
      </c>
      <c r="E71" s="97"/>
      <c r="F71" s="105">
        <f t="shared" si="6"/>
        <v>0</v>
      </c>
    </row>
    <row r="72" spans="1:6" x14ac:dyDescent="0.25">
      <c r="A72" s="31" t="s">
        <v>175</v>
      </c>
      <c r="B72" s="6" t="s">
        <v>183</v>
      </c>
      <c r="C72" s="15" t="s">
        <v>104</v>
      </c>
      <c r="D72" s="14">
        <v>10</v>
      </c>
      <c r="E72" s="97"/>
      <c r="F72" s="105">
        <f t="shared" si="6"/>
        <v>0</v>
      </c>
    </row>
    <row r="73" spans="1:6" x14ac:dyDescent="0.25">
      <c r="A73" s="31" t="s">
        <v>176</v>
      </c>
      <c r="B73" s="6" t="s">
        <v>184</v>
      </c>
      <c r="C73" s="15" t="s">
        <v>10</v>
      </c>
      <c r="D73" s="14">
        <v>1150</v>
      </c>
      <c r="E73" s="97"/>
      <c r="F73" s="105">
        <f t="shared" si="6"/>
        <v>0</v>
      </c>
    </row>
    <row r="74" spans="1:6" x14ac:dyDescent="0.25">
      <c r="A74" s="31" t="s">
        <v>177</v>
      </c>
      <c r="B74" s="6" t="s">
        <v>185</v>
      </c>
      <c r="C74" s="15" t="s">
        <v>104</v>
      </c>
      <c r="D74" s="14">
        <v>30</v>
      </c>
      <c r="E74" s="97"/>
      <c r="F74" s="105">
        <f t="shared" si="6"/>
        <v>0</v>
      </c>
    </row>
    <row r="75" spans="1:6" x14ac:dyDescent="0.25">
      <c r="A75" s="31" t="s">
        <v>178</v>
      </c>
      <c r="B75" s="6" t="s">
        <v>186</v>
      </c>
      <c r="C75" s="15"/>
      <c r="D75" s="14"/>
      <c r="E75" s="97"/>
      <c r="F75" s="105"/>
    </row>
    <row r="76" spans="1:6" x14ac:dyDescent="0.25">
      <c r="A76" s="31" t="s">
        <v>84</v>
      </c>
      <c r="B76" s="6" t="s">
        <v>85</v>
      </c>
      <c r="C76" s="15" t="s">
        <v>9</v>
      </c>
      <c r="D76" s="14">
        <v>200</v>
      </c>
      <c r="E76" s="97"/>
      <c r="F76" s="105">
        <f t="shared" ref="F76:F82" si="7">D76*E76</f>
        <v>0</v>
      </c>
    </row>
    <row r="77" spans="1:6" x14ac:dyDescent="0.25">
      <c r="A77" s="31" t="s">
        <v>86</v>
      </c>
      <c r="B77" s="6" t="s">
        <v>87</v>
      </c>
      <c r="C77" s="15" t="s">
        <v>9</v>
      </c>
      <c r="D77" s="14">
        <v>200</v>
      </c>
      <c r="E77" s="97"/>
      <c r="F77" s="105">
        <f t="shared" si="7"/>
        <v>0</v>
      </c>
    </row>
    <row r="78" spans="1:6" x14ac:dyDescent="0.25">
      <c r="A78" s="31" t="s">
        <v>88</v>
      </c>
      <c r="B78" s="6" t="s">
        <v>89</v>
      </c>
      <c r="C78" s="15" t="s">
        <v>9</v>
      </c>
      <c r="D78" s="14">
        <v>0</v>
      </c>
      <c r="E78" s="97"/>
      <c r="F78" s="105">
        <f t="shared" si="7"/>
        <v>0</v>
      </c>
    </row>
    <row r="79" spans="1:6" x14ac:dyDescent="0.25">
      <c r="A79" s="31" t="s">
        <v>90</v>
      </c>
      <c r="B79" s="6" t="s">
        <v>91</v>
      </c>
      <c r="C79" s="15" t="s">
        <v>9</v>
      </c>
      <c r="D79" s="14">
        <v>200</v>
      </c>
      <c r="E79" s="97"/>
      <c r="F79" s="105">
        <f t="shared" si="7"/>
        <v>0</v>
      </c>
    </row>
    <row r="80" spans="1:6" x14ac:dyDescent="0.25">
      <c r="A80" s="31" t="s">
        <v>179</v>
      </c>
      <c r="B80" s="6" t="s">
        <v>92</v>
      </c>
      <c r="C80" s="15" t="s">
        <v>9</v>
      </c>
      <c r="D80" s="14">
        <v>200</v>
      </c>
      <c r="E80" s="97"/>
      <c r="F80" s="105">
        <f t="shared" si="7"/>
        <v>0</v>
      </c>
    </row>
    <row r="81" spans="1:6" x14ac:dyDescent="0.25">
      <c r="A81" s="31" t="s">
        <v>180</v>
      </c>
      <c r="B81" s="38" t="s">
        <v>105</v>
      </c>
      <c r="C81" s="15" t="s">
        <v>9</v>
      </c>
      <c r="D81" s="14">
        <v>180</v>
      </c>
      <c r="E81" s="97"/>
      <c r="F81" s="105">
        <f t="shared" si="7"/>
        <v>0</v>
      </c>
    </row>
    <row r="82" spans="1:6" x14ac:dyDescent="0.25">
      <c r="A82" s="31" t="s">
        <v>181</v>
      </c>
      <c r="B82" s="6" t="s">
        <v>93</v>
      </c>
      <c r="C82" s="15" t="s">
        <v>10</v>
      </c>
      <c r="D82" s="14">
        <v>100</v>
      </c>
      <c r="E82" s="97"/>
      <c r="F82" s="105">
        <f t="shared" si="7"/>
        <v>0</v>
      </c>
    </row>
    <row r="83" spans="1:6" x14ac:dyDescent="0.25">
      <c r="A83" s="24"/>
      <c r="B83" s="26" t="s">
        <v>16</v>
      </c>
      <c r="C83" s="65" t="s">
        <v>11</v>
      </c>
      <c r="D83" s="66"/>
      <c r="E83" s="67"/>
      <c r="F83" s="107">
        <f>SUM(F67:F82)</f>
        <v>0</v>
      </c>
    </row>
    <row r="84" spans="1:6" x14ac:dyDescent="0.25">
      <c r="A84" s="24">
        <v>5</v>
      </c>
      <c r="B84" s="25" t="s">
        <v>187</v>
      </c>
      <c r="C84" s="15"/>
      <c r="D84" s="14"/>
      <c r="E84" s="6"/>
      <c r="F84" s="108"/>
    </row>
    <row r="85" spans="1:6" x14ac:dyDescent="0.25">
      <c r="A85" s="31" t="s">
        <v>188</v>
      </c>
      <c r="B85" s="6" t="str">
        <f>[1]BPU!$B$483:$D$483</f>
        <v xml:space="preserve">SIGNALISATION HORIZONTALE :
</v>
      </c>
      <c r="C85" s="15"/>
      <c r="D85" s="14"/>
      <c r="E85" s="32"/>
      <c r="F85" s="105"/>
    </row>
    <row r="86" spans="1:6" x14ac:dyDescent="0.25">
      <c r="A86" s="31" t="str">
        <f>[1]BPU!$A$493</f>
        <v>5.01.1</v>
      </c>
      <c r="B86" s="6" t="str">
        <f>[1]BPU!$B$493:$D$493</f>
        <v xml:space="preserve">Bande discontinue 3 x 1,33 en 0,10 m  :
</v>
      </c>
      <c r="C86" s="15" t="s">
        <v>9</v>
      </c>
      <c r="D86" s="14">
        <v>0</v>
      </c>
      <c r="E86" s="97"/>
      <c r="F86" s="105">
        <f t="shared" ref="F86:F94" si="8">D86*E86</f>
        <v>0</v>
      </c>
    </row>
    <row r="87" spans="1:6" x14ac:dyDescent="0.25">
      <c r="A87" s="31" t="s">
        <v>94</v>
      </c>
      <c r="B87" s="6" t="s">
        <v>95</v>
      </c>
      <c r="C87" s="15" t="s">
        <v>9</v>
      </c>
      <c r="D87" s="14">
        <v>0</v>
      </c>
      <c r="E87" s="97"/>
      <c r="F87" s="105">
        <f t="shared" si="8"/>
        <v>0</v>
      </c>
    </row>
    <row r="88" spans="1:6" x14ac:dyDescent="0.25">
      <c r="A88" s="31" t="s">
        <v>96</v>
      </c>
      <c r="B88" s="6" t="s">
        <v>97</v>
      </c>
      <c r="C88" s="15" t="s">
        <v>10</v>
      </c>
      <c r="D88" s="14">
        <v>0</v>
      </c>
      <c r="E88" s="97"/>
      <c r="F88" s="105">
        <f t="shared" si="8"/>
        <v>0</v>
      </c>
    </row>
    <row r="89" spans="1:6" x14ac:dyDescent="0.25">
      <c r="A89" s="31" t="s">
        <v>189</v>
      </c>
      <c r="B89" s="6" t="s">
        <v>98</v>
      </c>
      <c r="C89" s="15"/>
      <c r="D89" s="14"/>
      <c r="E89" s="97"/>
      <c r="F89" s="105"/>
    </row>
    <row r="90" spans="1:6" x14ac:dyDescent="0.25">
      <c r="A90" s="31" t="s">
        <v>190</v>
      </c>
      <c r="B90" s="6" t="s">
        <v>99</v>
      </c>
      <c r="C90" s="15" t="s">
        <v>2</v>
      </c>
      <c r="D90" s="14">
        <v>0</v>
      </c>
      <c r="E90" s="97"/>
      <c r="F90" s="105">
        <f t="shared" si="8"/>
        <v>0</v>
      </c>
    </row>
    <row r="91" spans="1:6" x14ac:dyDescent="0.25">
      <c r="A91" s="31" t="s">
        <v>191</v>
      </c>
      <c r="B91" s="6" t="s">
        <v>100</v>
      </c>
      <c r="C91" s="15" t="s">
        <v>2</v>
      </c>
      <c r="D91" s="14">
        <v>0</v>
      </c>
      <c r="E91" s="97"/>
      <c r="F91" s="105">
        <f t="shared" si="8"/>
        <v>0</v>
      </c>
    </row>
    <row r="92" spans="1:6" x14ac:dyDescent="0.25">
      <c r="A92" s="31" t="s">
        <v>192</v>
      </c>
      <c r="B92" s="6" t="s">
        <v>101</v>
      </c>
      <c r="C92" s="15" t="s">
        <v>10</v>
      </c>
      <c r="D92" s="14">
        <v>0</v>
      </c>
      <c r="E92" s="97"/>
      <c r="F92" s="105">
        <f t="shared" si="8"/>
        <v>0</v>
      </c>
    </row>
    <row r="93" spans="1:6" x14ac:dyDescent="0.25">
      <c r="A93" s="31" t="s">
        <v>193</v>
      </c>
      <c r="B93" s="6" t="s">
        <v>102</v>
      </c>
      <c r="C93" s="15" t="s">
        <v>9</v>
      </c>
      <c r="D93" s="14">
        <v>0</v>
      </c>
      <c r="E93" s="97"/>
      <c r="F93" s="105">
        <f t="shared" si="8"/>
        <v>0</v>
      </c>
    </row>
    <row r="94" spans="1:6" x14ac:dyDescent="0.25">
      <c r="A94" s="31" t="s">
        <v>194</v>
      </c>
      <c r="B94" s="6" t="s">
        <v>103</v>
      </c>
      <c r="C94" s="15" t="s">
        <v>10</v>
      </c>
      <c r="D94" s="14">
        <v>0</v>
      </c>
      <c r="E94" s="97"/>
      <c r="F94" s="105">
        <f t="shared" si="8"/>
        <v>0</v>
      </c>
    </row>
    <row r="95" spans="1:6" ht="15.75" thickBot="1" x14ac:dyDescent="0.3">
      <c r="A95" s="24"/>
      <c r="B95" s="27" t="s">
        <v>17</v>
      </c>
      <c r="C95" s="65" t="s">
        <v>11</v>
      </c>
      <c r="D95" s="66"/>
      <c r="E95" s="68"/>
      <c r="F95" s="107">
        <f>SUM(F85:F94)</f>
        <v>0</v>
      </c>
    </row>
    <row r="96" spans="1:6" x14ac:dyDescent="0.25">
      <c r="A96" s="24"/>
      <c r="B96" s="25" t="s">
        <v>213</v>
      </c>
      <c r="C96" s="15"/>
      <c r="D96" s="14"/>
      <c r="E96" s="6"/>
      <c r="F96" s="108"/>
    </row>
    <row r="97" spans="1:7" x14ac:dyDescent="0.25">
      <c r="A97" s="37" t="s">
        <v>147</v>
      </c>
      <c r="B97" s="6" t="s">
        <v>146</v>
      </c>
      <c r="C97" s="15" t="s">
        <v>8</v>
      </c>
      <c r="D97" s="14">
        <v>42</v>
      </c>
      <c r="E97" s="97"/>
      <c r="F97" s="105">
        <f t="shared" ref="F97:F101" si="9">D97*E97</f>
        <v>0</v>
      </c>
    </row>
    <row r="98" spans="1:7" x14ac:dyDescent="0.25">
      <c r="A98" s="37" t="s">
        <v>148</v>
      </c>
      <c r="B98" s="6" t="s">
        <v>34</v>
      </c>
      <c r="C98" s="15" t="s">
        <v>8</v>
      </c>
      <c r="D98" s="14">
        <v>42</v>
      </c>
      <c r="E98" s="97"/>
      <c r="F98" s="105">
        <f t="shared" si="9"/>
        <v>0</v>
      </c>
    </row>
    <row r="99" spans="1:7" x14ac:dyDescent="0.25">
      <c r="A99" s="40" t="s">
        <v>178</v>
      </c>
      <c r="B99" s="6" t="s">
        <v>186</v>
      </c>
      <c r="C99" s="15"/>
      <c r="D99" s="14"/>
      <c r="E99" s="99"/>
      <c r="F99" s="105"/>
    </row>
    <row r="100" spans="1:7" x14ac:dyDescent="0.25">
      <c r="A100" s="37" t="s">
        <v>84</v>
      </c>
      <c r="B100" s="6" t="s">
        <v>85</v>
      </c>
      <c r="C100" s="15" t="s">
        <v>9</v>
      </c>
      <c r="D100" s="14">
        <v>210</v>
      </c>
      <c r="E100" s="97"/>
      <c r="F100" s="105">
        <f t="shared" ref="F100" si="10">D100*E100</f>
        <v>0</v>
      </c>
    </row>
    <row r="101" spans="1:7" x14ac:dyDescent="0.25">
      <c r="A101" s="40" t="s">
        <v>180</v>
      </c>
      <c r="B101" s="38" t="s">
        <v>105</v>
      </c>
      <c r="C101" s="15" t="s">
        <v>9</v>
      </c>
      <c r="D101" s="14">
        <v>-180</v>
      </c>
      <c r="E101" s="97"/>
      <c r="F101" s="105">
        <f t="shared" si="9"/>
        <v>0</v>
      </c>
    </row>
    <row r="102" spans="1:7" ht="15.75" thickBot="1" x14ac:dyDescent="0.3">
      <c r="A102" s="24"/>
      <c r="B102" s="27" t="s">
        <v>127</v>
      </c>
      <c r="C102" s="65" t="s">
        <v>11</v>
      </c>
      <c r="D102" s="66"/>
      <c r="E102" s="68"/>
      <c r="F102" s="107">
        <f>SUM(F97:F101)</f>
        <v>0</v>
      </c>
    </row>
    <row r="103" spans="1:7" ht="15.75" thickBot="1" x14ac:dyDescent="0.3">
      <c r="A103" s="8"/>
      <c r="B103" s="9"/>
      <c r="C103" s="10"/>
      <c r="D103" s="11"/>
      <c r="E103" s="33"/>
      <c r="F103" s="109"/>
    </row>
    <row r="104" spans="1:7" ht="15.75" thickBot="1" x14ac:dyDescent="0.3">
      <c r="A104" s="12"/>
      <c r="B104" s="28"/>
      <c r="C104" s="13"/>
      <c r="D104" s="69" t="s">
        <v>19</v>
      </c>
      <c r="E104" s="70"/>
      <c r="F104" s="110" t="s">
        <v>20</v>
      </c>
    </row>
    <row r="105" spans="1:7" ht="15.75" thickBot="1" x14ac:dyDescent="0.3">
      <c r="A105" s="34"/>
      <c r="B105" s="35" t="s">
        <v>224</v>
      </c>
      <c r="C105" s="36"/>
      <c r="D105" s="71">
        <f>F25+F35+F65+F95+F83</f>
        <v>0</v>
      </c>
      <c r="E105" s="72"/>
      <c r="F105" s="111">
        <f>D105+ROUND(D105*0.2,2)</f>
        <v>0</v>
      </c>
    </row>
    <row r="106" spans="1:7" ht="15.75" thickBot="1" x14ac:dyDescent="0.3">
      <c r="A106" s="8"/>
      <c r="B106" s="11"/>
      <c r="C106" s="10"/>
      <c r="D106" s="33"/>
      <c r="E106" s="11"/>
      <c r="F106" s="11"/>
    </row>
    <row r="107" spans="1:7" ht="135" customHeight="1" x14ac:dyDescent="0.25">
      <c r="A107" s="64" t="s">
        <v>13</v>
      </c>
      <c r="B107" s="64"/>
      <c r="C107" s="64"/>
      <c r="D107" s="64"/>
      <c r="E107" s="64"/>
      <c r="F107" s="64"/>
      <c r="G107" s="21"/>
    </row>
    <row r="108" spans="1:7" x14ac:dyDescent="0.25">
      <c r="A108" s="19"/>
      <c r="B108" s="9"/>
      <c r="C108" s="20"/>
      <c r="D108" s="9"/>
      <c r="E108" s="9"/>
      <c r="F108" s="9"/>
    </row>
    <row r="109" spans="1:7" x14ac:dyDescent="0.25">
      <c r="A109" s="19"/>
      <c r="B109" s="9"/>
      <c r="C109" s="20"/>
      <c r="D109" s="9"/>
      <c r="E109" s="9"/>
      <c r="F109" s="9"/>
    </row>
    <row r="110" spans="1:7" x14ac:dyDescent="0.25">
      <c r="A110" s="19"/>
      <c r="B110" s="9"/>
      <c r="C110" s="20"/>
      <c r="D110" s="9"/>
      <c r="E110" s="9"/>
      <c r="F110" s="9"/>
    </row>
    <row r="111" spans="1:7" x14ac:dyDescent="0.25">
      <c r="A111" s="19"/>
      <c r="B111" s="9"/>
      <c r="C111" s="20"/>
      <c r="D111" s="9"/>
      <c r="E111" s="9"/>
      <c r="F111" s="9"/>
    </row>
    <row r="112" spans="1:7" x14ac:dyDescent="0.25">
      <c r="A112" s="19"/>
      <c r="B112" s="9"/>
      <c r="C112" s="20"/>
      <c r="D112" s="9"/>
      <c r="E112" s="9"/>
      <c r="F112" s="9"/>
    </row>
    <row r="113" spans="1:6" x14ac:dyDescent="0.25">
      <c r="A113" s="19"/>
      <c r="B113" s="9"/>
      <c r="C113" s="20"/>
      <c r="D113" s="9"/>
      <c r="E113" s="9"/>
      <c r="F113" s="9"/>
    </row>
    <row r="114" spans="1:6" x14ac:dyDescent="0.25">
      <c r="A114" s="19"/>
      <c r="B114" s="9"/>
      <c r="C114" s="20"/>
      <c r="D114" s="9"/>
      <c r="E114" s="9"/>
      <c r="F114" s="9"/>
    </row>
    <row r="115" spans="1:6" x14ac:dyDescent="0.25">
      <c r="A115" s="19"/>
      <c r="B115" s="9"/>
      <c r="C115" s="20"/>
      <c r="D115" s="9"/>
      <c r="E115" s="9"/>
      <c r="F115" s="9"/>
    </row>
    <row r="116" spans="1:6" x14ac:dyDescent="0.25">
      <c r="A116" s="19"/>
      <c r="B116" s="9"/>
      <c r="C116" s="20"/>
      <c r="D116" s="9"/>
      <c r="E116" s="9"/>
      <c r="F116" s="9"/>
    </row>
    <row r="117" spans="1:6" x14ac:dyDescent="0.25">
      <c r="A117" s="19"/>
      <c r="B117" s="9"/>
      <c r="C117" s="20"/>
      <c r="D117" s="9"/>
      <c r="E117" s="9"/>
      <c r="F117" s="9"/>
    </row>
    <row r="118" spans="1:6" x14ac:dyDescent="0.25">
      <c r="A118" s="19"/>
      <c r="B118" s="9"/>
      <c r="C118" s="20"/>
      <c r="D118" s="9"/>
      <c r="E118" s="9"/>
      <c r="F118" s="9"/>
    </row>
    <row r="119" spans="1:6" x14ac:dyDescent="0.25">
      <c r="A119" s="19"/>
      <c r="B119" s="9"/>
      <c r="C119" s="20"/>
      <c r="D119" s="9"/>
      <c r="E119" s="9"/>
      <c r="F119" s="9"/>
    </row>
    <row r="120" spans="1:6" x14ac:dyDescent="0.25">
      <c r="A120" s="19"/>
      <c r="B120" s="9"/>
      <c r="C120" s="20"/>
      <c r="D120" s="9"/>
      <c r="E120" s="9"/>
      <c r="F120" s="9"/>
    </row>
    <row r="121" spans="1:6" x14ac:dyDescent="0.25">
      <c r="A121" s="19"/>
      <c r="B121" s="9"/>
      <c r="C121" s="20"/>
      <c r="D121" s="9"/>
      <c r="E121" s="9"/>
      <c r="F121" s="9"/>
    </row>
    <row r="122" spans="1:6" x14ac:dyDescent="0.25">
      <c r="A122" s="19"/>
      <c r="B122" s="9"/>
      <c r="C122" s="20"/>
      <c r="D122" s="9"/>
      <c r="E122" s="9"/>
      <c r="F122" s="9"/>
    </row>
    <row r="123" spans="1:6" x14ac:dyDescent="0.25">
      <c r="A123" s="19"/>
      <c r="B123" s="9"/>
      <c r="C123" s="20"/>
      <c r="D123" s="9"/>
      <c r="E123" s="9"/>
      <c r="F123" s="9"/>
    </row>
    <row r="124" spans="1:6" x14ac:dyDescent="0.25">
      <c r="A124" s="19"/>
      <c r="B124" s="9"/>
      <c r="C124" s="20"/>
      <c r="D124" s="9"/>
      <c r="E124" s="9"/>
      <c r="F124" s="9"/>
    </row>
    <row r="125" spans="1:6" x14ac:dyDescent="0.25">
      <c r="A125" s="19"/>
      <c r="B125" s="9"/>
      <c r="C125" s="20"/>
      <c r="D125" s="9"/>
      <c r="E125" s="9"/>
      <c r="F125" s="9"/>
    </row>
    <row r="126" spans="1:6" x14ac:dyDescent="0.25">
      <c r="A126" s="19"/>
      <c r="B126" s="9"/>
      <c r="C126" s="20"/>
      <c r="D126" s="9"/>
      <c r="E126" s="9"/>
      <c r="F126" s="9"/>
    </row>
    <row r="127" spans="1:6" x14ac:dyDescent="0.25">
      <c r="A127" s="19"/>
      <c r="B127" s="9"/>
      <c r="C127" s="20"/>
      <c r="D127" s="9"/>
      <c r="E127" s="9"/>
      <c r="F127" s="9"/>
    </row>
    <row r="128" spans="1:6" x14ac:dyDescent="0.25">
      <c r="A128" s="19"/>
      <c r="B128" s="9"/>
      <c r="C128" s="20"/>
      <c r="D128" s="9"/>
      <c r="E128" s="9"/>
      <c r="F128" s="9"/>
    </row>
    <row r="129" spans="1:6" x14ac:dyDescent="0.25">
      <c r="A129" s="19"/>
      <c r="B129" s="9"/>
      <c r="C129" s="20"/>
      <c r="D129" s="9"/>
      <c r="E129" s="9"/>
      <c r="F129" s="9"/>
    </row>
    <row r="130" spans="1:6" x14ac:dyDescent="0.25">
      <c r="A130" s="19"/>
      <c r="B130" s="9"/>
      <c r="C130" s="20"/>
      <c r="D130" s="9"/>
      <c r="E130" s="9"/>
      <c r="F130" s="9"/>
    </row>
  </sheetData>
  <mergeCells count="12">
    <mergeCell ref="A107:F107"/>
    <mergeCell ref="A1:F1"/>
    <mergeCell ref="A2:F2"/>
    <mergeCell ref="A4:F4"/>
    <mergeCell ref="C25:E25"/>
    <mergeCell ref="C35:E35"/>
    <mergeCell ref="C65:E65"/>
    <mergeCell ref="C83:E83"/>
    <mergeCell ref="C95:E95"/>
    <mergeCell ref="D104:E104"/>
    <mergeCell ref="D105:E105"/>
    <mergeCell ref="C102:E102"/>
  </mergeCells>
  <pageMargins left="0.7" right="0.7" top="0.75" bottom="0.75" header="0.3" footer="0.3"/>
  <pageSetup paperSize="9" scale="67" fitToHeight="0" orientation="portrait" r:id="rId1"/>
  <headerFooter>
    <oddFooter>&amp;LAmEau Ingénierie&amp;R&amp;P</oddFooter>
  </headerFooter>
  <rowBreaks count="1" manualBreakCount="1">
    <brk id="65" max="5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001A0-CE1B-417E-B6EC-DDF9396F8CBB}">
  <sheetPr>
    <pageSetUpPr fitToPage="1"/>
  </sheetPr>
  <dimension ref="A1:G123"/>
  <sheetViews>
    <sheetView view="pageBreakPreview" zoomScaleNormal="100" zoomScaleSheetLayoutView="100" workbookViewId="0">
      <selection activeCell="F8" sqref="F8:F98"/>
    </sheetView>
  </sheetViews>
  <sheetFormatPr baseColWidth="10" defaultRowHeight="15" x14ac:dyDescent="0.25"/>
  <cols>
    <col min="1" max="1" width="8.28515625" customWidth="1"/>
    <col min="2" max="2" width="80.5703125" customWidth="1"/>
    <col min="3" max="3" width="4.85546875" customWidth="1"/>
    <col min="4" max="4" width="8.7109375" customWidth="1"/>
    <col min="5" max="5" width="11.7109375" customWidth="1"/>
    <col min="6" max="6" width="15.85546875" customWidth="1"/>
  </cols>
  <sheetData>
    <row r="1" spans="1:6" ht="33" customHeight="1" x14ac:dyDescent="0.25">
      <c r="A1" s="73" t="s">
        <v>18</v>
      </c>
      <c r="B1" s="73"/>
      <c r="C1" s="73"/>
      <c r="D1" s="73"/>
      <c r="E1" s="73"/>
      <c r="F1" s="73"/>
    </row>
    <row r="2" spans="1:6" ht="32.25" customHeight="1" x14ac:dyDescent="0.25">
      <c r="A2" s="74" t="s">
        <v>208</v>
      </c>
      <c r="B2" s="74"/>
      <c r="C2" s="74"/>
      <c r="D2" s="74"/>
      <c r="E2" s="74"/>
      <c r="F2" s="74"/>
    </row>
    <row r="3" spans="1:6" ht="11.25" customHeight="1" x14ac:dyDescent="0.25"/>
    <row r="4" spans="1:6" ht="32.25" customHeight="1" x14ac:dyDescent="0.25">
      <c r="A4" s="75" t="s">
        <v>6</v>
      </c>
      <c r="B4" s="75"/>
      <c r="C4" s="75"/>
      <c r="D4" s="75"/>
      <c r="E4" s="75"/>
      <c r="F4" s="75"/>
    </row>
    <row r="5" spans="1:6" ht="2.25" customHeight="1" thickBot="1" x14ac:dyDescent="0.3"/>
    <row r="6" spans="1:6" ht="29.25" customHeight="1" thickBot="1" x14ac:dyDescent="0.3">
      <c r="A6" s="1" t="s">
        <v>0</v>
      </c>
      <c r="B6" s="2" t="s">
        <v>1</v>
      </c>
      <c r="C6" s="3" t="s">
        <v>2</v>
      </c>
      <c r="D6" s="18" t="s">
        <v>3</v>
      </c>
      <c r="E6" s="2" t="s">
        <v>4</v>
      </c>
      <c r="F6" s="3" t="s">
        <v>5</v>
      </c>
    </row>
    <row r="7" spans="1:6" x14ac:dyDescent="0.25">
      <c r="A7" s="22">
        <v>1</v>
      </c>
      <c r="B7" s="23" t="s">
        <v>136</v>
      </c>
      <c r="C7" s="16"/>
      <c r="D7" s="7"/>
      <c r="E7" s="4"/>
      <c r="F7" s="5"/>
    </row>
    <row r="8" spans="1:6" x14ac:dyDescent="0.25">
      <c r="A8" s="29" t="s">
        <v>137</v>
      </c>
      <c r="B8" s="4" t="s">
        <v>130</v>
      </c>
      <c r="C8" s="17" t="s">
        <v>7</v>
      </c>
      <c r="D8" s="7">
        <v>1</v>
      </c>
      <c r="E8" s="96"/>
      <c r="F8" s="106">
        <f>D8*E8</f>
        <v>0</v>
      </c>
    </row>
    <row r="9" spans="1:6" x14ac:dyDescent="0.25">
      <c r="A9" s="29" t="s">
        <v>138</v>
      </c>
      <c r="B9" s="6" t="s">
        <v>131</v>
      </c>
      <c r="C9" s="15"/>
      <c r="D9" s="14"/>
      <c r="E9" s="97"/>
      <c r="F9" s="106"/>
    </row>
    <row r="10" spans="1:6" x14ac:dyDescent="0.25">
      <c r="A10" s="30" t="s">
        <v>21</v>
      </c>
      <c r="B10" s="6" t="s">
        <v>23</v>
      </c>
      <c r="C10" s="15" t="s">
        <v>7</v>
      </c>
      <c r="D10" s="14">
        <v>1</v>
      </c>
      <c r="E10" s="97"/>
      <c r="F10" s="106">
        <f>D10*E10</f>
        <v>0</v>
      </c>
    </row>
    <row r="11" spans="1:6" x14ac:dyDescent="0.25">
      <c r="A11" s="30" t="s">
        <v>22</v>
      </c>
      <c r="B11" s="6" t="s">
        <v>24</v>
      </c>
      <c r="C11" s="15" t="s">
        <v>2</v>
      </c>
      <c r="D11" s="14">
        <v>0</v>
      </c>
      <c r="E11" s="97"/>
      <c r="F11" s="106">
        <f>D11*E11</f>
        <v>0</v>
      </c>
    </row>
    <row r="12" spans="1:6" x14ac:dyDescent="0.25">
      <c r="A12" s="30" t="s">
        <v>139</v>
      </c>
      <c r="B12" s="6" t="s">
        <v>132</v>
      </c>
      <c r="C12" s="15"/>
      <c r="D12" s="14"/>
      <c r="E12" s="97"/>
      <c r="F12" s="106"/>
    </row>
    <row r="13" spans="1:6" x14ac:dyDescent="0.25">
      <c r="A13" s="30" t="s">
        <v>25</v>
      </c>
      <c r="B13" s="6" t="s">
        <v>23</v>
      </c>
      <c r="C13" s="15" t="s">
        <v>7</v>
      </c>
      <c r="D13" s="14">
        <v>1</v>
      </c>
      <c r="E13" s="97"/>
      <c r="F13" s="106">
        <f>D13*E13</f>
        <v>0</v>
      </c>
    </row>
    <row r="14" spans="1:6" x14ac:dyDescent="0.25">
      <c r="A14" s="30" t="s">
        <v>26</v>
      </c>
      <c r="B14" s="6" t="s">
        <v>24</v>
      </c>
      <c r="C14" s="15" t="s">
        <v>2</v>
      </c>
      <c r="D14" s="14">
        <v>0</v>
      </c>
      <c r="E14" s="97"/>
      <c r="F14" s="106">
        <f>D14*E14</f>
        <v>0</v>
      </c>
    </row>
    <row r="15" spans="1:6" x14ac:dyDescent="0.25">
      <c r="A15" s="30" t="s">
        <v>140</v>
      </c>
      <c r="B15" s="6" t="s">
        <v>133</v>
      </c>
      <c r="C15" s="15" t="s">
        <v>2</v>
      </c>
      <c r="D15" s="14">
        <v>1</v>
      </c>
      <c r="E15" s="97"/>
      <c r="F15" s="106">
        <f t="shared" ref="F15:F24" si="0">D15*E15</f>
        <v>0</v>
      </c>
    </row>
    <row r="16" spans="1:6" x14ac:dyDescent="0.25">
      <c r="A16" s="30" t="s">
        <v>141</v>
      </c>
      <c r="B16" s="6" t="s">
        <v>134</v>
      </c>
      <c r="C16" s="15"/>
      <c r="D16" s="14"/>
      <c r="E16" s="97"/>
      <c r="F16" s="106"/>
    </row>
    <row r="17" spans="1:6" x14ac:dyDescent="0.25">
      <c r="A17" s="30" t="s">
        <v>27</v>
      </c>
      <c r="B17" s="6" t="s">
        <v>23</v>
      </c>
      <c r="C17" s="15" t="s">
        <v>7</v>
      </c>
      <c r="D17" s="14">
        <v>1</v>
      </c>
      <c r="E17" s="97"/>
      <c r="F17" s="106">
        <f>D17*E17</f>
        <v>0</v>
      </c>
    </row>
    <row r="18" spans="1:6" x14ac:dyDescent="0.25">
      <c r="A18" s="30" t="s">
        <v>28</v>
      </c>
      <c r="B18" s="6" t="s">
        <v>24</v>
      </c>
      <c r="C18" s="15" t="s">
        <v>2</v>
      </c>
      <c r="D18" s="14">
        <v>0</v>
      </c>
      <c r="E18" s="97"/>
      <c r="F18" s="106">
        <f>D18*E18</f>
        <v>0</v>
      </c>
    </row>
    <row r="19" spans="1:6" x14ac:dyDescent="0.25">
      <c r="A19" s="30" t="s">
        <v>142</v>
      </c>
      <c r="B19" s="6" t="s">
        <v>135</v>
      </c>
      <c r="C19" s="15" t="s">
        <v>2</v>
      </c>
      <c r="D19" s="14">
        <v>1</v>
      </c>
      <c r="E19" s="97"/>
      <c r="F19" s="106">
        <f t="shared" ref="F19" si="1">D19*E19</f>
        <v>0</v>
      </c>
    </row>
    <row r="20" spans="1:6" ht="24" x14ac:dyDescent="0.25">
      <c r="A20" s="30" t="s">
        <v>143</v>
      </c>
      <c r="B20" s="38" t="s">
        <v>29</v>
      </c>
      <c r="C20" s="15"/>
      <c r="D20" s="14"/>
      <c r="E20" s="97"/>
      <c r="F20" s="106"/>
    </row>
    <row r="21" spans="1:6" x14ac:dyDescent="0.25">
      <c r="A21" s="30" t="s">
        <v>30</v>
      </c>
      <c r="B21" s="6" t="s">
        <v>23</v>
      </c>
      <c r="C21" s="15" t="s">
        <v>7</v>
      </c>
      <c r="D21" s="14">
        <v>1</v>
      </c>
      <c r="E21" s="97"/>
      <c r="F21" s="106">
        <f>D21*E21</f>
        <v>0</v>
      </c>
    </row>
    <row r="22" spans="1:6" x14ac:dyDescent="0.25">
      <c r="A22" s="30" t="s">
        <v>31</v>
      </c>
      <c r="B22" s="6" t="s">
        <v>24</v>
      </c>
      <c r="C22" s="15" t="s">
        <v>2</v>
      </c>
      <c r="D22" s="14">
        <v>0</v>
      </c>
      <c r="E22" s="97"/>
      <c r="F22" s="106">
        <f>D22*E22</f>
        <v>0</v>
      </c>
    </row>
    <row r="23" spans="1:6" x14ac:dyDescent="0.25">
      <c r="A23" s="30" t="s">
        <v>144</v>
      </c>
      <c r="B23" s="6" t="s">
        <v>32</v>
      </c>
      <c r="C23" s="15" t="s">
        <v>2</v>
      </c>
      <c r="D23" s="14">
        <v>1</v>
      </c>
      <c r="E23" s="97"/>
      <c r="F23" s="106">
        <f t="shared" si="0"/>
        <v>0</v>
      </c>
    </row>
    <row r="24" spans="1:6" x14ac:dyDescent="0.25">
      <c r="A24" s="30" t="s">
        <v>145</v>
      </c>
      <c r="B24" s="6" t="s">
        <v>33</v>
      </c>
      <c r="C24" s="15" t="s">
        <v>2</v>
      </c>
      <c r="D24" s="14">
        <v>1</v>
      </c>
      <c r="E24" s="97"/>
      <c r="F24" s="106">
        <f t="shared" si="0"/>
        <v>0</v>
      </c>
    </row>
    <row r="25" spans="1:6" x14ac:dyDescent="0.25">
      <c r="A25" s="24"/>
      <c r="B25" s="26" t="s">
        <v>12</v>
      </c>
      <c r="C25" s="65" t="s">
        <v>11</v>
      </c>
      <c r="D25" s="66"/>
      <c r="E25" s="67"/>
      <c r="F25" s="107">
        <f>SUM(F8:F24)</f>
        <v>0</v>
      </c>
    </row>
    <row r="26" spans="1:6" x14ac:dyDescent="0.25">
      <c r="A26" s="24">
        <f>[1]BPU!$A$85</f>
        <v>2</v>
      </c>
      <c r="B26" s="25" t="s">
        <v>119</v>
      </c>
      <c r="C26" s="15"/>
      <c r="D26" s="14"/>
      <c r="E26" s="6"/>
      <c r="F26" s="108"/>
    </row>
    <row r="27" spans="1:6" x14ac:dyDescent="0.25">
      <c r="A27" s="30" t="s">
        <v>147</v>
      </c>
      <c r="B27" s="6" t="s">
        <v>146</v>
      </c>
      <c r="C27" s="15" t="s">
        <v>8</v>
      </c>
      <c r="D27" s="14">
        <v>880</v>
      </c>
      <c r="E27" s="97"/>
      <c r="F27" s="105">
        <f>D27*E27</f>
        <v>0</v>
      </c>
    </row>
    <row r="28" spans="1:6" x14ac:dyDescent="0.25">
      <c r="A28" s="30" t="s">
        <v>148</v>
      </c>
      <c r="B28" s="6" t="s">
        <v>34</v>
      </c>
      <c r="C28" s="15" t="s">
        <v>8</v>
      </c>
      <c r="D28" s="14">
        <v>800</v>
      </c>
      <c r="E28" s="97"/>
      <c r="F28" s="105">
        <f t="shared" ref="F28:F34" si="2">D28*E28</f>
        <v>0</v>
      </c>
    </row>
    <row r="29" spans="1:6" x14ac:dyDescent="0.25">
      <c r="A29" s="30" t="s">
        <v>149</v>
      </c>
      <c r="B29" s="6" t="s">
        <v>35</v>
      </c>
      <c r="C29" s="15" t="s">
        <v>8</v>
      </c>
      <c r="D29" s="14">
        <v>80</v>
      </c>
      <c r="E29" s="97"/>
      <c r="F29" s="105">
        <f t="shared" si="2"/>
        <v>0</v>
      </c>
    </row>
    <row r="30" spans="1:6" x14ac:dyDescent="0.25">
      <c r="A30" s="30" t="s">
        <v>150</v>
      </c>
      <c r="B30" s="38" t="s">
        <v>37</v>
      </c>
      <c r="C30" s="15" t="s">
        <v>9</v>
      </c>
      <c r="D30" s="39">
        <v>1200</v>
      </c>
      <c r="E30" s="97"/>
      <c r="F30" s="105">
        <f t="shared" si="2"/>
        <v>0</v>
      </c>
    </row>
    <row r="31" spans="1:6" ht="18" customHeight="1" x14ac:dyDescent="0.25">
      <c r="A31" s="30" t="s">
        <v>151</v>
      </c>
      <c r="B31" s="38" t="s">
        <v>36</v>
      </c>
      <c r="C31" s="15" t="s">
        <v>9</v>
      </c>
      <c r="D31" s="14">
        <v>50</v>
      </c>
      <c r="E31" s="97"/>
      <c r="F31" s="105">
        <f t="shared" si="2"/>
        <v>0</v>
      </c>
    </row>
    <row r="32" spans="1:6" x14ac:dyDescent="0.25">
      <c r="A32" s="30" t="s">
        <v>152</v>
      </c>
      <c r="B32" s="38" t="s">
        <v>38</v>
      </c>
      <c r="C32" s="15" t="s">
        <v>10</v>
      </c>
      <c r="D32" s="14">
        <v>50</v>
      </c>
      <c r="E32" s="97"/>
      <c r="F32" s="105">
        <f t="shared" si="2"/>
        <v>0</v>
      </c>
    </row>
    <row r="33" spans="1:6" x14ac:dyDescent="0.25">
      <c r="A33" s="30" t="s">
        <v>153</v>
      </c>
      <c r="B33" s="6" t="s">
        <v>39</v>
      </c>
      <c r="C33" s="15" t="s">
        <v>10</v>
      </c>
      <c r="D33" s="14">
        <v>4350</v>
      </c>
      <c r="E33" s="97"/>
      <c r="F33" s="105">
        <f t="shared" si="2"/>
        <v>0</v>
      </c>
    </row>
    <row r="34" spans="1:6" x14ac:dyDescent="0.25">
      <c r="A34" s="30" t="s">
        <v>154</v>
      </c>
      <c r="B34" s="38" t="s">
        <v>40</v>
      </c>
      <c r="C34" s="15" t="s">
        <v>8</v>
      </c>
      <c r="D34" s="14">
        <v>50</v>
      </c>
      <c r="E34" s="97"/>
      <c r="F34" s="105">
        <f t="shared" si="2"/>
        <v>0</v>
      </c>
    </row>
    <row r="35" spans="1:6" x14ac:dyDescent="0.25">
      <c r="A35" s="24"/>
      <c r="B35" s="26" t="s">
        <v>14</v>
      </c>
      <c r="C35" s="65" t="s">
        <v>11</v>
      </c>
      <c r="D35" s="66"/>
      <c r="E35" s="67"/>
      <c r="F35" s="107">
        <f>SUM(F27:F34)</f>
        <v>0</v>
      </c>
    </row>
    <row r="36" spans="1:6" x14ac:dyDescent="0.25">
      <c r="A36" s="24">
        <v>3</v>
      </c>
      <c r="B36" s="25" t="s">
        <v>120</v>
      </c>
      <c r="C36" s="15"/>
      <c r="D36" s="14"/>
      <c r="E36" s="6"/>
      <c r="F36" s="108"/>
    </row>
    <row r="37" spans="1:6" x14ac:dyDescent="0.25">
      <c r="A37" s="30" t="s">
        <v>155</v>
      </c>
      <c r="B37" s="6" t="s">
        <v>41</v>
      </c>
      <c r="C37" s="15" t="s">
        <v>8</v>
      </c>
      <c r="D37" s="14">
        <v>13</v>
      </c>
      <c r="E37" s="98"/>
      <c r="F37" s="105">
        <f>D37*E37</f>
        <v>0</v>
      </c>
    </row>
    <row r="38" spans="1:6" x14ac:dyDescent="0.25">
      <c r="A38" s="30" t="s">
        <v>156</v>
      </c>
      <c r="B38" s="6" t="s">
        <v>42</v>
      </c>
      <c r="C38" s="15"/>
      <c r="D38" s="14"/>
      <c r="E38" s="98"/>
      <c r="F38" s="105"/>
    </row>
    <row r="39" spans="1:6" x14ac:dyDescent="0.25">
      <c r="A39" s="30" t="s">
        <v>43</v>
      </c>
      <c r="B39" s="6" t="s">
        <v>44</v>
      </c>
      <c r="C39" s="15" t="s">
        <v>9</v>
      </c>
      <c r="D39" s="14">
        <v>30</v>
      </c>
      <c r="E39" s="97"/>
      <c r="F39" s="105">
        <f>D39*E39</f>
        <v>0</v>
      </c>
    </row>
    <row r="40" spans="1:6" x14ac:dyDescent="0.25">
      <c r="A40" s="30" t="s">
        <v>45</v>
      </c>
      <c r="B40" s="6" t="s">
        <v>46</v>
      </c>
      <c r="C40" s="15" t="s">
        <v>9</v>
      </c>
      <c r="D40" s="14">
        <v>35</v>
      </c>
      <c r="E40" s="97"/>
      <c r="F40" s="105">
        <f t="shared" ref="F40:F45" si="3">D40*E40</f>
        <v>0</v>
      </c>
    </row>
    <row r="41" spans="1:6" x14ac:dyDescent="0.25">
      <c r="A41" s="31" t="s">
        <v>47</v>
      </c>
      <c r="B41" s="6" t="s">
        <v>48</v>
      </c>
      <c r="C41" s="15" t="s">
        <v>9</v>
      </c>
      <c r="D41" s="14">
        <v>20</v>
      </c>
      <c r="E41" s="97"/>
      <c r="F41" s="105">
        <f t="shared" si="3"/>
        <v>0</v>
      </c>
    </row>
    <row r="42" spans="1:6" x14ac:dyDescent="0.25">
      <c r="A42" s="30" t="s">
        <v>49</v>
      </c>
      <c r="B42" s="6" t="s">
        <v>50</v>
      </c>
      <c r="C42" s="15" t="s">
        <v>9</v>
      </c>
      <c r="D42" s="14">
        <v>0</v>
      </c>
      <c r="E42" s="97"/>
      <c r="F42" s="105">
        <f t="shared" si="3"/>
        <v>0</v>
      </c>
    </row>
    <row r="43" spans="1:6" x14ac:dyDescent="0.25">
      <c r="A43" s="30" t="s">
        <v>51</v>
      </c>
      <c r="B43" s="6" t="s">
        <v>52</v>
      </c>
      <c r="C43" s="15" t="s">
        <v>9</v>
      </c>
      <c r="D43" s="14">
        <v>0</v>
      </c>
      <c r="E43" s="97"/>
      <c r="F43" s="105">
        <f t="shared" si="3"/>
        <v>0</v>
      </c>
    </row>
    <row r="44" spans="1:6" x14ac:dyDescent="0.25">
      <c r="A44" s="30" t="s">
        <v>169</v>
      </c>
      <c r="B44" s="6" t="s">
        <v>221</v>
      </c>
      <c r="C44" s="15" t="s">
        <v>9</v>
      </c>
      <c r="D44" s="14">
        <v>0</v>
      </c>
      <c r="E44" s="97"/>
      <c r="F44" s="105">
        <f t="shared" si="3"/>
        <v>0</v>
      </c>
    </row>
    <row r="45" spans="1:6" x14ac:dyDescent="0.25">
      <c r="A45" s="30" t="s">
        <v>222</v>
      </c>
      <c r="B45" s="6" t="s">
        <v>168</v>
      </c>
      <c r="C45" s="15" t="s">
        <v>9</v>
      </c>
      <c r="D45" s="14">
        <v>0</v>
      </c>
      <c r="E45" s="97"/>
      <c r="F45" s="105">
        <f t="shared" si="3"/>
        <v>0</v>
      </c>
    </row>
    <row r="46" spans="1:6" x14ac:dyDescent="0.25">
      <c r="A46" s="30" t="s">
        <v>157</v>
      </c>
      <c r="B46" s="6" t="s">
        <v>53</v>
      </c>
      <c r="C46" s="15"/>
      <c r="D46" s="14"/>
      <c r="E46" s="97"/>
      <c r="F46" s="105"/>
    </row>
    <row r="47" spans="1:6" x14ac:dyDescent="0.25">
      <c r="A47" s="30" t="s">
        <v>54</v>
      </c>
      <c r="B47" s="6" t="s">
        <v>55</v>
      </c>
      <c r="C47" s="15" t="s">
        <v>2</v>
      </c>
      <c r="D47" s="14">
        <v>0</v>
      </c>
      <c r="E47" s="97"/>
      <c r="F47" s="105">
        <f>D47*E47</f>
        <v>0</v>
      </c>
    </row>
    <row r="48" spans="1:6" x14ac:dyDescent="0.25">
      <c r="A48" s="30" t="s">
        <v>57</v>
      </c>
      <c r="B48" s="6" t="s">
        <v>56</v>
      </c>
      <c r="C48" s="15" t="s">
        <v>2</v>
      </c>
      <c r="D48" s="14">
        <v>9</v>
      </c>
      <c r="E48" s="97"/>
      <c r="F48" s="105">
        <f>D48*E48</f>
        <v>0</v>
      </c>
    </row>
    <row r="49" spans="1:6" x14ac:dyDescent="0.25">
      <c r="A49" s="30" t="s">
        <v>158</v>
      </c>
      <c r="B49" s="6" t="s">
        <v>58</v>
      </c>
      <c r="C49" s="15"/>
      <c r="D49" s="14"/>
      <c r="E49" s="97"/>
      <c r="F49" s="105">
        <f t="shared" ref="F49:F64" si="4">D49*E49</f>
        <v>0</v>
      </c>
    </row>
    <row r="50" spans="1:6" x14ac:dyDescent="0.25">
      <c r="A50" s="30" t="s">
        <v>59</v>
      </c>
      <c r="B50" s="6" t="s">
        <v>60</v>
      </c>
      <c r="C50" s="15" t="s">
        <v>2</v>
      </c>
      <c r="D50" s="14">
        <v>0</v>
      </c>
      <c r="E50" s="97"/>
      <c r="F50" s="105">
        <f t="shared" si="4"/>
        <v>0</v>
      </c>
    </row>
    <row r="51" spans="1:6" x14ac:dyDescent="0.25">
      <c r="A51" s="30" t="s">
        <v>61</v>
      </c>
      <c r="B51" s="6" t="s">
        <v>62</v>
      </c>
      <c r="C51" s="15" t="s">
        <v>2</v>
      </c>
      <c r="D51" s="14">
        <v>0</v>
      </c>
      <c r="E51" s="97"/>
      <c r="F51" s="105">
        <f t="shared" si="4"/>
        <v>0</v>
      </c>
    </row>
    <row r="52" spans="1:6" x14ac:dyDescent="0.25">
      <c r="A52" s="30" t="s">
        <v>159</v>
      </c>
      <c r="B52" s="6" t="s">
        <v>63</v>
      </c>
      <c r="C52" s="15"/>
      <c r="D52" s="14"/>
      <c r="E52" s="97"/>
      <c r="F52" s="105"/>
    </row>
    <row r="53" spans="1:6" x14ac:dyDescent="0.25">
      <c r="A53" s="30" t="s">
        <v>64</v>
      </c>
      <c r="B53" s="6" t="s">
        <v>65</v>
      </c>
      <c r="C53" s="15" t="s">
        <v>2</v>
      </c>
      <c r="D53" s="14">
        <v>0</v>
      </c>
      <c r="E53" s="97"/>
      <c r="F53" s="105">
        <f t="shared" si="4"/>
        <v>0</v>
      </c>
    </row>
    <row r="54" spans="1:6" x14ac:dyDescent="0.25">
      <c r="A54" s="30" t="s">
        <v>66</v>
      </c>
      <c r="B54" s="6" t="s">
        <v>67</v>
      </c>
      <c r="C54" s="15" t="s">
        <v>2</v>
      </c>
      <c r="D54" s="14">
        <v>8</v>
      </c>
      <c r="E54" s="97"/>
      <c r="F54" s="105">
        <f t="shared" si="4"/>
        <v>0</v>
      </c>
    </row>
    <row r="55" spans="1:6" x14ac:dyDescent="0.25">
      <c r="A55" s="30" t="s">
        <v>160</v>
      </c>
      <c r="B55" s="6" t="s">
        <v>68</v>
      </c>
      <c r="C55" s="15" t="s">
        <v>2</v>
      </c>
      <c r="D55" s="14">
        <v>0</v>
      </c>
      <c r="E55" s="97"/>
      <c r="F55" s="105">
        <f t="shared" si="4"/>
        <v>0</v>
      </c>
    </row>
    <row r="56" spans="1:6" x14ac:dyDescent="0.25">
      <c r="A56" s="30" t="s">
        <v>161</v>
      </c>
      <c r="B56" s="6" t="s">
        <v>69</v>
      </c>
      <c r="C56" s="15" t="s">
        <v>2</v>
      </c>
      <c r="D56" s="14">
        <v>0</v>
      </c>
      <c r="E56" s="97"/>
      <c r="F56" s="105">
        <f t="shared" si="4"/>
        <v>0</v>
      </c>
    </row>
    <row r="57" spans="1:6" x14ac:dyDescent="0.25">
      <c r="A57" s="30" t="s">
        <v>162</v>
      </c>
      <c r="B57" s="6" t="s">
        <v>70</v>
      </c>
      <c r="C57" s="15" t="s">
        <v>2</v>
      </c>
      <c r="D57" s="14">
        <v>0</v>
      </c>
      <c r="E57" s="97"/>
      <c r="F57" s="105">
        <f t="shared" si="4"/>
        <v>0</v>
      </c>
    </row>
    <row r="58" spans="1:6" x14ac:dyDescent="0.25">
      <c r="A58" s="30" t="s">
        <v>163</v>
      </c>
      <c r="B58" s="6" t="s">
        <v>71</v>
      </c>
      <c r="C58" s="15" t="s">
        <v>9</v>
      </c>
      <c r="D58" s="14">
        <v>140</v>
      </c>
      <c r="E58" s="97"/>
      <c r="F58" s="105">
        <f t="shared" si="4"/>
        <v>0</v>
      </c>
    </row>
    <row r="59" spans="1:6" x14ac:dyDescent="0.25">
      <c r="A59" s="30" t="s">
        <v>164</v>
      </c>
      <c r="B59" s="6" t="s">
        <v>72</v>
      </c>
      <c r="C59" s="15" t="s">
        <v>2</v>
      </c>
      <c r="D59" s="14">
        <v>8</v>
      </c>
      <c r="E59" s="97"/>
      <c r="F59" s="105">
        <f t="shared" si="4"/>
        <v>0</v>
      </c>
    </row>
    <row r="60" spans="1:6" x14ac:dyDescent="0.25">
      <c r="A60" s="30" t="s">
        <v>165</v>
      </c>
      <c r="B60" s="6" t="s">
        <v>73</v>
      </c>
      <c r="C60" s="15" t="s">
        <v>2</v>
      </c>
      <c r="D60" s="14">
        <v>15</v>
      </c>
      <c r="E60" s="97"/>
      <c r="F60" s="105">
        <f t="shared" si="4"/>
        <v>0</v>
      </c>
    </row>
    <row r="61" spans="1:6" x14ac:dyDescent="0.25">
      <c r="A61" s="30" t="s">
        <v>166</v>
      </c>
      <c r="B61" s="6" t="s">
        <v>74</v>
      </c>
      <c r="C61" s="15"/>
      <c r="D61" s="14"/>
      <c r="E61" s="97"/>
      <c r="F61" s="105"/>
    </row>
    <row r="62" spans="1:6" x14ac:dyDescent="0.25">
      <c r="A62" s="30" t="s">
        <v>75</v>
      </c>
      <c r="B62" s="6" t="s">
        <v>76</v>
      </c>
      <c r="C62" s="15" t="s">
        <v>2</v>
      </c>
      <c r="D62" s="39">
        <v>10</v>
      </c>
      <c r="E62" s="97"/>
      <c r="F62" s="105">
        <f t="shared" si="4"/>
        <v>0</v>
      </c>
    </row>
    <row r="63" spans="1:6" x14ac:dyDescent="0.25">
      <c r="A63" s="30" t="s">
        <v>77</v>
      </c>
      <c r="B63" s="6" t="s">
        <v>78</v>
      </c>
      <c r="C63" s="15" t="s">
        <v>2</v>
      </c>
      <c r="D63" s="39">
        <v>25</v>
      </c>
      <c r="E63" s="97"/>
      <c r="F63" s="105">
        <f t="shared" si="4"/>
        <v>0</v>
      </c>
    </row>
    <row r="64" spans="1:6" x14ac:dyDescent="0.25">
      <c r="A64" s="30" t="s">
        <v>167</v>
      </c>
      <c r="B64" s="6" t="s">
        <v>79</v>
      </c>
      <c r="C64" s="15" t="s">
        <v>2</v>
      </c>
      <c r="D64" s="39">
        <v>27</v>
      </c>
      <c r="E64" s="97"/>
      <c r="F64" s="105">
        <f t="shared" si="4"/>
        <v>0</v>
      </c>
    </row>
    <row r="65" spans="1:6" x14ac:dyDescent="0.25">
      <c r="A65" s="24"/>
      <c r="B65" s="26" t="s">
        <v>15</v>
      </c>
      <c r="C65" s="65" t="s">
        <v>11</v>
      </c>
      <c r="D65" s="66"/>
      <c r="E65" s="67"/>
      <c r="F65" s="107">
        <f>SUM(F37:F64)</f>
        <v>0</v>
      </c>
    </row>
    <row r="66" spans="1:6" x14ac:dyDescent="0.25">
      <c r="A66" s="24">
        <v>4</v>
      </c>
      <c r="B66" s="25" t="s">
        <v>114</v>
      </c>
      <c r="C66" s="15"/>
      <c r="D66" s="14"/>
      <c r="E66" s="6"/>
      <c r="F66" s="108"/>
    </row>
    <row r="67" spans="1:6" x14ac:dyDescent="0.25">
      <c r="A67" s="31" t="s">
        <v>170</v>
      </c>
      <c r="B67" s="6" t="s">
        <v>80</v>
      </c>
      <c r="C67" s="15" t="s">
        <v>9</v>
      </c>
      <c r="D67" s="14">
        <v>30</v>
      </c>
      <c r="E67" s="97"/>
      <c r="F67" s="105">
        <f>D67*E67</f>
        <v>0</v>
      </c>
    </row>
    <row r="68" spans="1:6" x14ac:dyDescent="0.25">
      <c r="A68" s="31" t="s">
        <v>171</v>
      </c>
      <c r="B68" s="6" t="s">
        <v>81</v>
      </c>
      <c r="C68" s="15" t="s">
        <v>9</v>
      </c>
      <c r="D68" s="14">
        <v>70</v>
      </c>
      <c r="E68" s="97"/>
      <c r="F68" s="105">
        <f t="shared" ref="F68:F74" si="5">D68*E68</f>
        <v>0</v>
      </c>
    </row>
    <row r="69" spans="1:6" x14ac:dyDescent="0.25">
      <c r="A69" s="31" t="s">
        <v>172</v>
      </c>
      <c r="B69" s="6" t="s">
        <v>82</v>
      </c>
      <c r="C69" s="15" t="s">
        <v>10</v>
      </c>
      <c r="D69" s="14">
        <v>6250</v>
      </c>
      <c r="E69" s="97"/>
      <c r="F69" s="105">
        <f t="shared" si="5"/>
        <v>0</v>
      </c>
    </row>
    <row r="70" spans="1:6" x14ac:dyDescent="0.25">
      <c r="A70" s="31" t="s">
        <v>173</v>
      </c>
      <c r="B70" s="6" t="s">
        <v>83</v>
      </c>
      <c r="C70" s="15" t="s">
        <v>104</v>
      </c>
      <c r="D70" s="14">
        <v>1800</v>
      </c>
      <c r="E70" s="97"/>
      <c r="F70" s="105">
        <f t="shared" si="5"/>
        <v>0</v>
      </c>
    </row>
    <row r="71" spans="1:6" x14ac:dyDescent="0.25">
      <c r="A71" s="31" t="s">
        <v>174</v>
      </c>
      <c r="B71" s="6" t="s">
        <v>182</v>
      </c>
      <c r="C71" s="15" t="s">
        <v>10</v>
      </c>
      <c r="D71" s="14">
        <v>6250</v>
      </c>
      <c r="E71" s="97"/>
      <c r="F71" s="105">
        <f t="shared" si="5"/>
        <v>0</v>
      </c>
    </row>
    <row r="72" spans="1:6" x14ac:dyDescent="0.25">
      <c r="A72" s="31" t="s">
        <v>175</v>
      </c>
      <c r="B72" s="6" t="s">
        <v>183</v>
      </c>
      <c r="C72" s="15" t="s">
        <v>104</v>
      </c>
      <c r="D72" s="14">
        <v>17</v>
      </c>
      <c r="E72" s="97"/>
      <c r="F72" s="105">
        <f t="shared" si="5"/>
        <v>0</v>
      </c>
    </row>
    <row r="73" spans="1:6" x14ac:dyDescent="0.25">
      <c r="A73" s="31" t="s">
        <v>176</v>
      </c>
      <c r="B73" s="6" t="s">
        <v>184</v>
      </c>
      <c r="C73" s="15" t="s">
        <v>10</v>
      </c>
      <c r="D73" s="14">
        <v>4650</v>
      </c>
      <c r="E73" s="97"/>
      <c r="F73" s="105">
        <f t="shared" si="5"/>
        <v>0</v>
      </c>
    </row>
    <row r="74" spans="1:6" x14ac:dyDescent="0.25">
      <c r="A74" s="31" t="s">
        <v>177</v>
      </c>
      <c r="B74" s="6" t="s">
        <v>185</v>
      </c>
      <c r="C74" s="15" t="s">
        <v>104</v>
      </c>
      <c r="D74" s="14">
        <v>195</v>
      </c>
      <c r="E74" s="97"/>
      <c r="F74" s="105">
        <f t="shared" si="5"/>
        <v>0</v>
      </c>
    </row>
    <row r="75" spans="1:6" x14ac:dyDescent="0.25">
      <c r="A75" s="31" t="s">
        <v>178</v>
      </c>
      <c r="B75" s="6" t="s">
        <v>186</v>
      </c>
      <c r="C75" s="15"/>
      <c r="D75" s="14"/>
      <c r="E75" s="97"/>
      <c r="F75" s="105"/>
    </row>
    <row r="76" spans="1:6" x14ac:dyDescent="0.25">
      <c r="A76" s="31" t="s">
        <v>84</v>
      </c>
      <c r="B76" s="6" t="s">
        <v>85</v>
      </c>
      <c r="C76" s="15" t="s">
        <v>9</v>
      </c>
      <c r="D76" s="14">
        <v>1200</v>
      </c>
      <c r="E76" s="97"/>
      <c r="F76" s="105">
        <f t="shared" ref="F76:F82" si="6">D76*E76</f>
        <v>0</v>
      </c>
    </row>
    <row r="77" spans="1:6" x14ac:dyDescent="0.25">
      <c r="A77" s="31" t="s">
        <v>86</v>
      </c>
      <c r="B77" s="6" t="s">
        <v>87</v>
      </c>
      <c r="C77" s="15" t="s">
        <v>9</v>
      </c>
      <c r="D77" s="14">
        <v>1200</v>
      </c>
      <c r="E77" s="97"/>
      <c r="F77" s="105">
        <f t="shared" si="6"/>
        <v>0</v>
      </c>
    </row>
    <row r="78" spans="1:6" x14ac:dyDescent="0.25">
      <c r="A78" s="31" t="s">
        <v>88</v>
      </c>
      <c r="B78" s="6" t="s">
        <v>89</v>
      </c>
      <c r="C78" s="15" t="s">
        <v>9</v>
      </c>
      <c r="D78" s="14">
        <v>0</v>
      </c>
      <c r="E78" s="97"/>
      <c r="F78" s="105">
        <f t="shared" si="6"/>
        <v>0</v>
      </c>
    </row>
    <row r="79" spans="1:6" x14ac:dyDescent="0.25">
      <c r="A79" s="31" t="s">
        <v>90</v>
      </c>
      <c r="B79" s="6" t="s">
        <v>91</v>
      </c>
      <c r="C79" s="15" t="s">
        <v>9</v>
      </c>
      <c r="D79" s="14">
        <v>590</v>
      </c>
      <c r="E79" s="97"/>
      <c r="F79" s="105">
        <f t="shared" si="6"/>
        <v>0</v>
      </c>
    </row>
    <row r="80" spans="1:6" x14ac:dyDescent="0.25">
      <c r="A80" s="31" t="s">
        <v>179</v>
      </c>
      <c r="B80" s="6" t="s">
        <v>92</v>
      </c>
      <c r="C80" s="15" t="s">
        <v>9</v>
      </c>
      <c r="D80" s="14">
        <v>1200</v>
      </c>
      <c r="E80" s="97"/>
      <c r="F80" s="105">
        <f t="shared" si="6"/>
        <v>0</v>
      </c>
    </row>
    <row r="81" spans="1:6" x14ac:dyDescent="0.25">
      <c r="A81" s="31" t="s">
        <v>180</v>
      </c>
      <c r="B81" s="38" t="s">
        <v>105</v>
      </c>
      <c r="C81" s="15" t="s">
        <v>9</v>
      </c>
      <c r="D81" s="14">
        <v>0</v>
      </c>
      <c r="E81" s="97"/>
      <c r="F81" s="105">
        <f t="shared" si="6"/>
        <v>0</v>
      </c>
    </row>
    <row r="82" spans="1:6" x14ac:dyDescent="0.25">
      <c r="A82" s="31" t="s">
        <v>181</v>
      </c>
      <c r="B82" s="6" t="s">
        <v>93</v>
      </c>
      <c r="C82" s="15" t="s">
        <v>10</v>
      </c>
      <c r="D82" s="14">
        <v>350</v>
      </c>
      <c r="E82" s="97"/>
      <c r="F82" s="105">
        <f t="shared" si="6"/>
        <v>0</v>
      </c>
    </row>
    <row r="83" spans="1:6" x14ac:dyDescent="0.25">
      <c r="A83" s="24"/>
      <c r="B83" s="26" t="s">
        <v>16</v>
      </c>
      <c r="C83" s="65" t="s">
        <v>11</v>
      </c>
      <c r="D83" s="66"/>
      <c r="E83" s="67"/>
      <c r="F83" s="107">
        <f>SUM(F67:F82)</f>
        <v>0</v>
      </c>
    </row>
    <row r="84" spans="1:6" x14ac:dyDescent="0.25">
      <c r="A84" s="24">
        <v>5</v>
      </c>
      <c r="B84" s="25" t="s">
        <v>187</v>
      </c>
      <c r="C84" s="15"/>
      <c r="D84" s="14"/>
      <c r="E84" s="6"/>
      <c r="F84" s="108"/>
    </row>
    <row r="85" spans="1:6" x14ac:dyDescent="0.25">
      <c r="A85" s="31" t="s">
        <v>188</v>
      </c>
      <c r="B85" s="6" t="str">
        <f>[1]BPU!$B$483:$D$483</f>
        <v xml:space="preserve">SIGNALISATION HORIZONTALE :
</v>
      </c>
      <c r="C85" s="15"/>
      <c r="D85" s="14"/>
      <c r="E85" s="32"/>
      <c r="F85" s="105"/>
    </row>
    <row r="86" spans="1:6" x14ac:dyDescent="0.25">
      <c r="A86" s="31" t="str">
        <f>[1]BPU!$A$493</f>
        <v>5.01.1</v>
      </c>
      <c r="B86" s="6" t="str">
        <f>[1]BPU!$B$493:$D$493</f>
        <v xml:space="preserve">Bande discontinue 3 x 1,33 en 0,10 m  :
</v>
      </c>
      <c r="C86" s="15" t="s">
        <v>9</v>
      </c>
      <c r="D86" s="14">
        <v>0</v>
      </c>
      <c r="E86" s="97"/>
      <c r="F86" s="105">
        <f t="shared" ref="F86:F94" si="7">D86*E86</f>
        <v>0</v>
      </c>
    </row>
    <row r="87" spans="1:6" x14ac:dyDescent="0.25">
      <c r="A87" s="31" t="s">
        <v>94</v>
      </c>
      <c r="B87" s="6" t="s">
        <v>95</v>
      </c>
      <c r="C87" s="15" t="s">
        <v>9</v>
      </c>
      <c r="D87" s="14">
        <v>0</v>
      </c>
      <c r="E87" s="97"/>
      <c r="F87" s="105">
        <f t="shared" si="7"/>
        <v>0</v>
      </c>
    </row>
    <row r="88" spans="1:6" x14ac:dyDescent="0.25">
      <c r="A88" s="31" t="s">
        <v>96</v>
      </c>
      <c r="B88" s="6" t="s">
        <v>97</v>
      </c>
      <c r="C88" s="15" t="s">
        <v>10</v>
      </c>
      <c r="D88" s="14">
        <v>80</v>
      </c>
      <c r="E88" s="97"/>
      <c r="F88" s="105">
        <f t="shared" si="7"/>
        <v>0</v>
      </c>
    </row>
    <row r="89" spans="1:6" x14ac:dyDescent="0.25">
      <c r="A89" s="31" t="s">
        <v>189</v>
      </c>
      <c r="B89" s="6" t="s">
        <v>98</v>
      </c>
      <c r="C89" s="15"/>
      <c r="D89" s="14"/>
      <c r="E89" s="97"/>
      <c r="F89" s="105"/>
    </row>
    <row r="90" spans="1:6" x14ac:dyDescent="0.25">
      <c r="A90" s="31" t="s">
        <v>190</v>
      </c>
      <c r="B90" s="6" t="s">
        <v>99</v>
      </c>
      <c r="C90" s="15" t="s">
        <v>2</v>
      </c>
      <c r="D90" s="14">
        <v>1</v>
      </c>
      <c r="E90" s="97"/>
      <c r="F90" s="105">
        <f t="shared" si="7"/>
        <v>0</v>
      </c>
    </row>
    <row r="91" spans="1:6" x14ac:dyDescent="0.25">
      <c r="A91" s="31" t="s">
        <v>191</v>
      </c>
      <c r="B91" s="6" t="s">
        <v>100</v>
      </c>
      <c r="C91" s="15" t="s">
        <v>2</v>
      </c>
      <c r="D91" s="14">
        <v>1</v>
      </c>
      <c r="E91" s="97"/>
      <c r="F91" s="105">
        <f t="shared" si="7"/>
        <v>0</v>
      </c>
    </row>
    <row r="92" spans="1:6" x14ac:dyDescent="0.25">
      <c r="A92" s="31" t="s">
        <v>192</v>
      </c>
      <c r="B92" s="6" t="s">
        <v>101</v>
      </c>
      <c r="C92" s="15" t="s">
        <v>10</v>
      </c>
      <c r="D92" s="14">
        <v>25</v>
      </c>
      <c r="E92" s="97"/>
      <c r="F92" s="105">
        <f t="shared" si="7"/>
        <v>0</v>
      </c>
    </row>
    <row r="93" spans="1:6" x14ac:dyDescent="0.25">
      <c r="A93" s="31" t="s">
        <v>193</v>
      </c>
      <c r="B93" s="6" t="s">
        <v>102</v>
      </c>
      <c r="C93" s="15" t="s">
        <v>9</v>
      </c>
      <c r="D93" s="14">
        <v>0</v>
      </c>
      <c r="E93" s="97"/>
      <c r="F93" s="105">
        <f t="shared" si="7"/>
        <v>0</v>
      </c>
    </row>
    <row r="94" spans="1:6" x14ac:dyDescent="0.25">
      <c r="A94" s="31" t="s">
        <v>194</v>
      </c>
      <c r="B94" s="6" t="s">
        <v>103</v>
      </c>
      <c r="C94" s="15" t="s">
        <v>10</v>
      </c>
      <c r="D94" s="14">
        <v>0</v>
      </c>
      <c r="E94" s="97"/>
      <c r="F94" s="105">
        <f t="shared" si="7"/>
        <v>0</v>
      </c>
    </row>
    <row r="95" spans="1:6" ht="15.75" thickBot="1" x14ac:dyDescent="0.3">
      <c r="A95" s="24"/>
      <c r="B95" s="27" t="s">
        <v>17</v>
      </c>
      <c r="C95" s="65" t="s">
        <v>11</v>
      </c>
      <c r="D95" s="66"/>
      <c r="E95" s="68"/>
      <c r="F95" s="107">
        <f>SUM(F85:F94)</f>
        <v>0</v>
      </c>
    </row>
    <row r="96" spans="1:6" ht="15.75" thickBot="1" x14ac:dyDescent="0.3">
      <c r="A96" s="8"/>
      <c r="B96" s="9"/>
      <c r="C96" s="10"/>
      <c r="D96" s="11"/>
      <c r="E96" s="33"/>
      <c r="F96" s="109"/>
    </row>
    <row r="97" spans="1:7" ht="15.75" thickBot="1" x14ac:dyDescent="0.3">
      <c r="A97" s="12"/>
      <c r="B97" s="28"/>
      <c r="C97" s="13"/>
      <c r="D97" s="69" t="s">
        <v>19</v>
      </c>
      <c r="E97" s="70"/>
      <c r="F97" s="110" t="s">
        <v>20</v>
      </c>
    </row>
    <row r="98" spans="1:7" ht="15.75" thickBot="1" x14ac:dyDescent="0.3">
      <c r="A98" s="34"/>
      <c r="B98" s="35" t="s">
        <v>224</v>
      </c>
      <c r="C98" s="36"/>
      <c r="D98" s="71">
        <f>F25+F35+F65+F95+F83</f>
        <v>0</v>
      </c>
      <c r="E98" s="72"/>
      <c r="F98" s="111">
        <f>D98+ROUND(D98*0.2,2)</f>
        <v>0</v>
      </c>
    </row>
    <row r="99" spans="1:7" ht="15.75" thickBot="1" x14ac:dyDescent="0.3">
      <c r="A99" s="8"/>
      <c r="B99" s="11"/>
      <c r="C99" s="10"/>
      <c r="D99" s="33"/>
      <c r="E99" s="11"/>
      <c r="F99" s="11"/>
    </row>
    <row r="100" spans="1:7" ht="135" customHeight="1" x14ac:dyDescent="0.25">
      <c r="A100" s="64" t="s">
        <v>13</v>
      </c>
      <c r="B100" s="64"/>
      <c r="C100" s="64"/>
      <c r="D100" s="64"/>
      <c r="E100" s="64"/>
      <c r="F100" s="64"/>
      <c r="G100" s="21"/>
    </row>
    <row r="101" spans="1:7" x14ac:dyDescent="0.25">
      <c r="A101" s="19"/>
      <c r="B101" s="9"/>
      <c r="C101" s="20"/>
      <c r="D101" s="9"/>
      <c r="E101" s="9"/>
      <c r="F101" s="9"/>
    </row>
    <row r="102" spans="1:7" x14ac:dyDescent="0.25">
      <c r="A102" s="19"/>
      <c r="B102" s="9"/>
      <c r="C102" s="20"/>
      <c r="D102" s="9"/>
      <c r="E102" s="9"/>
      <c r="F102" s="9"/>
    </row>
    <row r="103" spans="1:7" x14ac:dyDescent="0.25">
      <c r="A103" s="19"/>
      <c r="B103" s="9"/>
      <c r="C103" s="20"/>
      <c r="D103" s="9"/>
      <c r="E103" s="9"/>
      <c r="F103" s="9"/>
    </row>
    <row r="104" spans="1:7" x14ac:dyDescent="0.25">
      <c r="A104" s="19"/>
      <c r="B104" s="9"/>
      <c r="C104" s="20"/>
      <c r="D104" s="9"/>
      <c r="E104" s="9"/>
      <c r="F104" s="9"/>
    </row>
    <row r="105" spans="1:7" x14ac:dyDescent="0.25">
      <c r="A105" s="19"/>
      <c r="B105" s="9"/>
      <c r="C105" s="20"/>
      <c r="D105" s="9"/>
      <c r="E105" s="9"/>
      <c r="F105" s="9"/>
    </row>
    <row r="106" spans="1:7" x14ac:dyDescent="0.25">
      <c r="A106" s="19"/>
      <c r="B106" s="9"/>
      <c r="C106" s="20"/>
      <c r="D106" s="9"/>
      <c r="E106" s="9"/>
      <c r="F106" s="9"/>
    </row>
    <row r="107" spans="1:7" x14ac:dyDescent="0.25">
      <c r="A107" s="19"/>
      <c r="B107" s="9"/>
      <c r="C107" s="20"/>
      <c r="D107" s="9"/>
      <c r="E107" s="9"/>
      <c r="F107" s="9"/>
    </row>
    <row r="108" spans="1:7" x14ac:dyDescent="0.25">
      <c r="A108" s="19"/>
      <c r="B108" s="9"/>
      <c r="C108" s="20"/>
      <c r="D108" s="9"/>
      <c r="E108" s="9"/>
      <c r="F108" s="9"/>
    </row>
    <row r="109" spans="1:7" x14ac:dyDescent="0.25">
      <c r="A109" s="19"/>
      <c r="B109" s="9"/>
      <c r="C109" s="20"/>
      <c r="D109" s="9"/>
      <c r="E109" s="9"/>
      <c r="F109" s="9"/>
    </row>
    <row r="110" spans="1:7" x14ac:dyDescent="0.25">
      <c r="A110" s="19"/>
      <c r="B110" s="9"/>
      <c r="C110" s="20"/>
      <c r="D110" s="9"/>
      <c r="E110" s="9"/>
      <c r="F110" s="9"/>
    </row>
    <row r="111" spans="1:7" x14ac:dyDescent="0.25">
      <c r="A111" s="19"/>
      <c r="B111" s="9"/>
      <c r="C111" s="20"/>
      <c r="D111" s="9"/>
      <c r="E111" s="9"/>
      <c r="F111" s="9"/>
    </row>
    <row r="112" spans="1:7" x14ac:dyDescent="0.25">
      <c r="A112" s="19"/>
      <c r="B112" s="9"/>
      <c r="C112" s="20"/>
      <c r="D112" s="9"/>
      <c r="E112" s="9"/>
      <c r="F112" s="9"/>
    </row>
    <row r="113" spans="1:6" x14ac:dyDescent="0.25">
      <c r="A113" s="19"/>
      <c r="B113" s="9"/>
      <c r="C113" s="20"/>
      <c r="D113" s="9"/>
      <c r="E113" s="9"/>
      <c r="F113" s="9"/>
    </row>
    <row r="114" spans="1:6" x14ac:dyDescent="0.25">
      <c r="A114" s="19"/>
      <c r="B114" s="9"/>
      <c r="C114" s="20"/>
      <c r="D114" s="9"/>
      <c r="E114" s="9"/>
      <c r="F114" s="9"/>
    </row>
    <row r="115" spans="1:6" x14ac:dyDescent="0.25">
      <c r="A115" s="19"/>
      <c r="B115" s="9"/>
      <c r="C115" s="20"/>
      <c r="D115" s="9"/>
      <c r="E115" s="9"/>
      <c r="F115" s="9"/>
    </row>
    <row r="116" spans="1:6" x14ac:dyDescent="0.25">
      <c r="A116" s="19"/>
      <c r="B116" s="9"/>
      <c r="C116" s="20"/>
      <c r="D116" s="9"/>
      <c r="E116" s="9"/>
      <c r="F116" s="9"/>
    </row>
    <row r="117" spans="1:6" x14ac:dyDescent="0.25">
      <c r="A117" s="19"/>
      <c r="B117" s="9"/>
      <c r="C117" s="20"/>
      <c r="D117" s="9"/>
      <c r="E117" s="9"/>
      <c r="F117" s="9"/>
    </row>
    <row r="118" spans="1:6" x14ac:dyDescent="0.25">
      <c r="A118" s="19"/>
      <c r="B118" s="9"/>
      <c r="C118" s="20"/>
      <c r="D118" s="9"/>
      <c r="E118" s="9"/>
      <c r="F118" s="9"/>
    </row>
    <row r="119" spans="1:6" x14ac:dyDescent="0.25">
      <c r="A119" s="19"/>
      <c r="B119" s="9"/>
      <c r="C119" s="20"/>
      <c r="D119" s="9"/>
      <c r="E119" s="9"/>
      <c r="F119" s="9"/>
    </row>
    <row r="120" spans="1:6" x14ac:dyDescent="0.25">
      <c r="A120" s="19"/>
      <c r="B120" s="9"/>
      <c r="C120" s="20"/>
      <c r="D120" s="9"/>
      <c r="E120" s="9"/>
      <c r="F120" s="9"/>
    </row>
    <row r="121" spans="1:6" x14ac:dyDescent="0.25">
      <c r="A121" s="19"/>
      <c r="B121" s="9"/>
      <c r="C121" s="20"/>
      <c r="D121" s="9"/>
      <c r="E121" s="9"/>
      <c r="F121" s="9"/>
    </row>
    <row r="122" spans="1:6" x14ac:dyDescent="0.25">
      <c r="A122" s="19"/>
      <c r="B122" s="9"/>
      <c r="C122" s="20"/>
      <c r="D122" s="9"/>
      <c r="E122" s="9"/>
      <c r="F122" s="9"/>
    </row>
    <row r="123" spans="1:6" x14ac:dyDescent="0.25">
      <c r="A123" s="19"/>
      <c r="B123" s="9"/>
      <c r="C123" s="20"/>
      <c r="D123" s="9"/>
      <c r="E123" s="9"/>
      <c r="F123" s="9"/>
    </row>
  </sheetData>
  <mergeCells count="11">
    <mergeCell ref="C65:E65"/>
    <mergeCell ref="A1:F1"/>
    <mergeCell ref="A2:F2"/>
    <mergeCell ref="A4:F4"/>
    <mergeCell ref="C25:E25"/>
    <mergeCell ref="C35:E35"/>
    <mergeCell ref="A100:F100"/>
    <mergeCell ref="C83:E83"/>
    <mergeCell ref="C95:E95"/>
    <mergeCell ref="D97:E97"/>
    <mergeCell ref="D98:E98"/>
  </mergeCells>
  <pageMargins left="0.7" right="0.7" top="0.75" bottom="0.75" header="0.3" footer="0.3"/>
  <pageSetup paperSize="9" scale="67" fitToHeight="0" orientation="portrait" r:id="rId1"/>
  <headerFooter>
    <oddFooter>&amp;LAmEau Ingénierie&amp;R&amp;P</oddFooter>
  </headerFooter>
  <rowBreaks count="1" manualBreakCount="1">
    <brk id="65" max="5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7C834-34AF-4407-B257-9C038383EA6B}">
  <sheetPr>
    <pageSetUpPr fitToPage="1"/>
  </sheetPr>
  <dimension ref="A1:G123"/>
  <sheetViews>
    <sheetView tabSelected="1" view="pageBreakPreview" zoomScaleNormal="100" zoomScaleSheetLayoutView="100" workbookViewId="0">
      <selection activeCell="H24" sqref="H24"/>
    </sheetView>
  </sheetViews>
  <sheetFormatPr baseColWidth="10" defaultRowHeight="15" x14ac:dyDescent="0.25"/>
  <cols>
    <col min="1" max="1" width="8.28515625" customWidth="1"/>
    <col min="2" max="2" width="80.5703125" customWidth="1"/>
    <col min="3" max="3" width="4.85546875" customWidth="1"/>
    <col min="4" max="4" width="8.7109375" customWidth="1"/>
    <col min="5" max="5" width="11.7109375" customWidth="1"/>
    <col min="6" max="6" width="15.85546875" customWidth="1"/>
  </cols>
  <sheetData>
    <row r="1" spans="1:6" ht="33" customHeight="1" x14ac:dyDescent="0.25">
      <c r="A1" s="73" t="s">
        <v>18</v>
      </c>
      <c r="B1" s="73"/>
      <c r="C1" s="73"/>
      <c r="D1" s="73"/>
      <c r="E1" s="73"/>
      <c r="F1" s="73"/>
    </row>
    <row r="2" spans="1:6" ht="32.25" customHeight="1" x14ac:dyDescent="0.25">
      <c r="A2" s="74" t="s">
        <v>206</v>
      </c>
      <c r="B2" s="74"/>
      <c r="C2" s="74"/>
      <c r="D2" s="74"/>
      <c r="E2" s="74"/>
      <c r="F2" s="74"/>
    </row>
    <row r="3" spans="1:6" ht="11.25" customHeight="1" x14ac:dyDescent="0.25"/>
    <row r="4" spans="1:6" ht="32.25" customHeight="1" x14ac:dyDescent="0.25">
      <c r="A4" s="75" t="s">
        <v>6</v>
      </c>
      <c r="B4" s="75"/>
      <c r="C4" s="75"/>
      <c r="D4" s="75"/>
      <c r="E4" s="75"/>
      <c r="F4" s="75"/>
    </row>
    <row r="5" spans="1:6" ht="2.25" customHeight="1" thickBot="1" x14ac:dyDescent="0.3"/>
    <row r="6" spans="1:6" ht="29.25" customHeight="1" thickBot="1" x14ac:dyDescent="0.3">
      <c r="A6" s="1" t="s">
        <v>0</v>
      </c>
      <c r="B6" s="2" t="s">
        <v>1</v>
      </c>
      <c r="C6" s="3" t="s">
        <v>2</v>
      </c>
      <c r="D6" s="18" t="s">
        <v>3</v>
      </c>
      <c r="E6" s="2" t="s">
        <v>4</v>
      </c>
      <c r="F6" s="3" t="s">
        <v>5</v>
      </c>
    </row>
    <row r="7" spans="1:6" x14ac:dyDescent="0.25">
      <c r="A7" s="22">
        <v>1</v>
      </c>
      <c r="B7" s="23" t="s">
        <v>136</v>
      </c>
      <c r="C7" s="16"/>
      <c r="D7" s="7"/>
      <c r="E7" s="4"/>
      <c r="F7" s="5"/>
    </row>
    <row r="8" spans="1:6" x14ac:dyDescent="0.25">
      <c r="A8" s="29" t="s">
        <v>137</v>
      </c>
      <c r="B8" s="4" t="s">
        <v>130</v>
      </c>
      <c r="C8" s="17" t="s">
        <v>7</v>
      </c>
      <c r="D8" s="7">
        <v>1</v>
      </c>
      <c r="E8" s="96"/>
      <c r="F8" s="106">
        <f>D8*E8</f>
        <v>0</v>
      </c>
    </row>
    <row r="9" spans="1:6" x14ac:dyDescent="0.25">
      <c r="A9" s="29" t="s">
        <v>138</v>
      </c>
      <c r="B9" s="6" t="s">
        <v>131</v>
      </c>
      <c r="C9" s="15"/>
      <c r="D9" s="14"/>
      <c r="E9" s="97"/>
      <c r="F9" s="106"/>
    </row>
    <row r="10" spans="1:6" x14ac:dyDescent="0.25">
      <c r="A10" s="30" t="s">
        <v>21</v>
      </c>
      <c r="B10" s="6" t="s">
        <v>23</v>
      </c>
      <c r="C10" s="15" t="s">
        <v>7</v>
      </c>
      <c r="D10" s="14">
        <v>1</v>
      </c>
      <c r="E10" s="97"/>
      <c r="F10" s="106">
        <f>D10*E10</f>
        <v>0</v>
      </c>
    </row>
    <row r="11" spans="1:6" x14ac:dyDescent="0.25">
      <c r="A11" s="30" t="s">
        <v>22</v>
      </c>
      <c r="B11" s="6" t="s">
        <v>24</v>
      </c>
      <c r="C11" s="15" t="s">
        <v>2</v>
      </c>
      <c r="D11" s="14">
        <v>0</v>
      </c>
      <c r="E11" s="97"/>
      <c r="F11" s="106">
        <f>D11*E11</f>
        <v>0</v>
      </c>
    </row>
    <row r="12" spans="1:6" x14ac:dyDescent="0.25">
      <c r="A12" s="30" t="s">
        <v>139</v>
      </c>
      <c r="B12" s="6" t="s">
        <v>132</v>
      </c>
      <c r="C12" s="15"/>
      <c r="D12" s="14"/>
      <c r="E12" s="97"/>
      <c r="F12" s="106"/>
    </row>
    <row r="13" spans="1:6" x14ac:dyDescent="0.25">
      <c r="A13" s="30" t="s">
        <v>25</v>
      </c>
      <c r="B13" s="6" t="s">
        <v>23</v>
      </c>
      <c r="C13" s="15" t="s">
        <v>7</v>
      </c>
      <c r="D13" s="14">
        <v>1</v>
      </c>
      <c r="E13" s="97"/>
      <c r="F13" s="106">
        <f>D13*E13</f>
        <v>0</v>
      </c>
    </row>
    <row r="14" spans="1:6" x14ac:dyDescent="0.25">
      <c r="A14" s="30" t="s">
        <v>26</v>
      </c>
      <c r="B14" s="6" t="s">
        <v>24</v>
      </c>
      <c r="C14" s="15" t="s">
        <v>2</v>
      </c>
      <c r="D14" s="14">
        <v>0</v>
      </c>
      <c r="E14" s="97"/>
      <c r="F14" s="106">
        <f>D14*E14</f>
        <v>0</v>
      </c>
    </row>
    <row r="15" spans="1:6" x14ac:dyDescent="0.25">
      <c r="A15" s="30" t="s">
        <v>140</v>
      </c>
      <c r="B15" s="6" t="s">
        <v>133</v>
      </c>
      <c r="C15" s="15" t="s">
        <v>2</v>
      </c>
      <c r="D15" s="14">
        <v>1</v>
      </c>
      <c r="E15" s="97"/>
      <c r="F15" s="106">
        <f t="shared" ref="F15:F24" si="0">D15*E15</f>
        <v>0</v>
      </c>
    </row>
    <row r="16" spans="1:6" x14ac:dyDescent="0.25">
      <c r="A16" s="30" t="s">
        <v>141</v>
      </c>
      <c r="B16" s="6" t="s">
        <v>134</v>
      </c>
      <c r="C16" s="15"/>
      <c r="D16" s="14"/>
      <c r="E16" s="97"/>
      <c r="F16" s="106"/>
    </row>
    <row r="17" spans="1:6" x14ac:dyDescent="0.25">
      <c r="A17" s="30" t="s">
        <v>27</v>
      </c>
      <c r="B17" s="6" t="s">
        <v>23</v>
      </c>
      <c r="C17" s="15" t="s">
        <v>7</v>
      </c>
      <c r="D17" s="14">
        <v>1</v>
      </c>
      <c r="E17" s="97"/>
      <c r="F17" s="106">
        <f>D17*E17</f>
        <v>0</v>
      </c>
    </row>
    <row r="18" spans="1:6" x14ac:dyDescent="0.25">
      <c r="A18" s="30" t="s">
        <v>28</v>
      </c>
      <c r="B18" s="6" t="s">
        <v>24</v>
      </c>
      <c r="C18" s="15" t="s">
        <v>2</v>
      </c>
      <c r="D18" s="14">
        <v>0</v>
      </c>
      <c r="E18" s="97"/>
      <c r="F18" s="106">
        <f>D18*E18</f>
        <v>0</v>
      </c>
    </row>
    <row r="19" spans="1:6" x14ac:dyDescent="0.25">
      <c r="A19" s="30" t="s">
        <v>142</v>
      </c>
      <c r="B19" s="6" t="s">
        <v>135</v>
      </c>
      <c r="C19" s="15" t="s">
        <v>2</v>
      </c>
      <c r="D19" s="14">
        <v>1</v>
      </c>
      <c r="E19" s="97"/>
      <c r="F19" s="106">
        <f t="shared" ref="F19" si="1">D19*E19</f>
        <v>0</v>
      </c>
    </row>
    <row r="20" spans="1:6" ht="24" x14ac:dyDescent="0.25">
      <c r="A20" s="30" t="s">
        <v>143</v>
      </c>
      <c r="B20" s="38" t="s">
        <v>29</v>
      </c>
      <c r="C20" s="15"/>
      <c r="D20" s="14"/>
      <c r="E20" s="97"/>
      <c r="F20" s="106"/>
    </row>
    <row r="21" spans="1:6" x14ac:dyDescent="0.25">
      <c r="A21" s="30" t="s">
        <v>30</v>
      </c>
      <c r="B21" s="6" t="s">
        <v>23</v>
      </c>
      <c r="C21" s="15" t="s">
        <v>7</v>
      </c>
      <c r="D21" s="14">
        <v>1</v>
      </c>
      <c r="E21" s="97"/>
      <c r="F21" s="106">
        <f>D21*E21</f>
        <v>0</v>
      </c>
    </row>
    <row r="22" spans="1:6" x14ac:dyDescent="0.25">
      <c r="A22" s="30" t="s">
        <v>31</v>
      </c>
      <c r="B22" s="6" t="s">
        <v>24</v>
      </c>
      <c r="C22" s="15" t="s">
        <v>2</v>
      </c>
      <c r="D22" s="14">
        <v>0</v>
      </c>
      <c r="E22" s="97"/>
      <c r="F22" s="106">
        <f>D22*E22</f>
        <v>0</v>
      </c>
    </row>
    <row r="23" spans="1:6" x14ac:dyDescent="0.25">
      <c r="A23" s="30" t="s">
        <v>144</v>
      </c>
      <c r="B23" s="6" t="s">
        <v>32</v>
      </c>
      <c r="C23" s="15" t="s">
        <v>2</v>
      </c>
      <c r="D23" s="14">
        <v>1</v>
      </c>
      <c r="E23" s="97"/>
      <c r="F23" s="106">
        <f t="shared" si="0"/>
        <v>0</v>
      </c>
    </row>
    <row r="24" spans="1:6" x14ac:dyDescent="0.25">
      <c r="A24" s="30" t="s">
        <v>145</v>
      </c>
      <c r="B24" s="6" t="s">
        <v>33</v>
      </c>
      <c r="C24" s="15" t="s">
        <v>2</v>
      </c>
      <c r="D24" s="14">
        <v>1</v>
      </c>
      <c r="E24" s="97"/>
      <c r="F24" s="106">
        <f t="shared" si="0"/>
        <v>0</v>
      </c>
    </row>
    <row r="25" spans="1:6" x14ac:dyDescent="0.25">
      <c r="A25" s="24"/>
      <c r="B25" s="26" t="s">
        <v>12</v>
      </c>
      <c r="C25" s="65" t="s">
        <v>11</v>
      </c>
      <c r="D25" s="66"/>
      <c r="E25" s="67"/>
      <c r="F25" s="107">
        <f>SUM(F8:F24)</f>
        <v>0</v>
      </c>
    </row>
    <row r="26" spans="1:6" x14ac:dyDescent="0.25">
      <c r="A26" s="24">
        <f>[1]BPU!$A$85</f>
        <v>2</v>
      </c>
      <c r="B26" s="25" t="s">
        <v>119</v>
      </c>
      <c r="C26" s="15"/>
      <c r="D26" s="14"/>
      <c r="E26" s="6"/>
      <c r="F26" s="108"/>
    </row>
    <row r="27" spans="1:6" x14ac:dyDescent="0.25">
      <c r="A27" s="30" t="s">
        <v>147</v>
      </c>
      <c r="B27" s="6" t="s">
        <v>146</v>
      </c>
      <c r="C27" s="15" t="s">
        <v>8</v>
      </c>
      <c r="D27" s="14">
        <v>830</v>
      </c>
      <c r="E27" s="97"/>
      <c r="F27" s="105">
        <f>D27*E27</f>
        <v>0</v>
      </c>
    </row>
    <row r="28" spans="1:6" x14ac:dyDescent="0.25">
      <c r="A28" s="30" t="s">
        <v>148</v>
      </c>
      <c r="B28" s="6" t="s">
        <v>34</v>
      </c>
      <c r="C28" s="15" t="s">
        <v>8</v>
      </c>
      <c r="D28" s="14">
        <v>750</v>
      </c>
      <c r="E28" s="97"/>
      <c r="F28" s="105">
        <f t="shared" ref="F28:F34" si="2">D28*E28</f>
        <v>0</v>
      </c>
    </row>
    <row r="29" spans="1:6" x14ac:dyDescent="0.25">
      <c r="A29" s="30" t="s">
        <v>149</v>
      </c>
      <c r="B29" s="6" t="s">
        <v>35</v>
      </c>
      <c r="C29" s="15" t="s">
        <v>8</v>
      </c>
      <c r="D29" s="14">
        <v>80</v>
      </c>
      <c r="E29" s="97"/>
      <c r="F29" s="105">
        <f t="shared" si="2"/>
        <v>0</v>
      </c>
    </row>
    <row r="30" spans="1:6" x14ac:dyDescent="0.25">
      <c r="A30" s="30" t="s">
        <v>150</v>
      </c>
      <c r="B30" s="38" t="s">
        <v>37</v>
      </c>
      <c r="C30" s="15" t="s">
        <v>9</v>
      </c>
      <c r="D30" s="39"/>
      <c r="E30" s="97"/>
      <c r="F30" s="105">
        <f t="shared" si="2"/>
        <v>0</v>
      </c>
    </row>
    <row r="31" spans="1:6" ht="18" customHeight="1" x14ac:dyDescent="0.25">
      <c r="A31" s="30" t="s">
        <v>151</v>
      </c>
      <c r="B31" s="38" t="s">
        <v>36</v>
      </c>
      <c r="C31" s="15" t="s">
        <v>9</v>
      </c>
      <c r="D31" s="14"/>
      <c r="E31" s="97"/>
      <c r="F31" s="105">
        <f t="shared" si="2"/>
        <v>0</v>
      </c>
    </row>
    <row r="32" spans="1:6" x14ac:dyDescent="0.25">
      <c r="A32" s="30" t="s">
        <v>152</v>
      </c>
      <c r="B32" s="38" t="s">
        <v>38</v>
      </c>
      <c r="C32" s="15" t="s">
        <v>10</v>
      </c>
      <c r="D32" s="14">
        <v>50</v>
      </c>
      <c r="E32" s="97"/>
      <c r="F32" s="105">
        <f t="shared" si="2"/>
        <v>0</v>
      </c>
    </row>
    <row r="33" spans="1:6" x14ac:dyDescent="0.25">
      <c r="A33" s="30" t="s">
        <v>153</v>
      </c>
      <c r="B33" s="6" t="s">
        <v>39</v>
      </c>
      <c r="C33" s="15" t="s">
        <v>10</v>
      </c>
      <c r="D33" s="14">
        <v>3700</v>
      </c>
      <c r="E33" s="97"/>
      <c r="F33" s="105">
        <f t="shared" si="2"/>
        <v>0</v>
      </c>
    </row>
    <row r="34" spans="1:6" x14ac:dyDescent="0.25">
      <c r="A34" s="30" t="s">
        <v>154</v>
      </c>
      <c r="B34" s="38" t="s">
        <v>40</v>
      </c>
      <c r="C34" s="15" t="s">
        <v>8</v>
      </c>
      <c r="D34" s="14">
        <v>50</v>
      </c>
      <c r="E34" s="97"/>
      <c r="F34" s="105">
        <f t="shared" si="2"/>
        <v>0</v>
      </c>
    </row>
    <row r="35" spans="1:6" x14ac:dyDescent="0.25">
      <c r="A35" s="24"/>
      <c r="B35" s="26" t="s">
        <v>14</v>
      </c>
      <c r="C35" s="65" t="s">
        <v>11</v>
      </c>
      <c r="D35" s="66"/>
      <c r="E35" s="67"/>
      <c r="F35" s="107">
        <f>SUM(F27:F34)</f>
        <v>0</v>
      </c>
    </row>
    <row r="36" spans="1:6" x14ac:dyDescent="0.25">
      <c r="A36" s="24">
        <v>3</v>
      </c>
      <c r="B36" s="25" t="s">
        <v>120</v>
      </c>
      <c r="C36" s="15"/>
      <c r="D36" s="14"/>
      <c r="E36" s="6"/>
      <c r="F36" s="108"/>
    </row>
    <row r="37" spans="1:6" x14ac:dyDescent="0.25">
      <c r="A37" s="30" t="s">
        <v>155</v>
      </c>
      <c r="B37" s="6" t="s">
        <v>41</v>
      </c>
      <c r="C37" s="15" t="s">
        <v>8</v>
      </c>
      <c r="D37" s="14">
        <v>12</v>
      </c>
      <c r="E37" s="98"/>
      <c r="F37" s="105">
        <f>D37*E37</f>
        <v>0</v>
      </c>
    </row>
    <row r="38" spans="1:6" x14ac:dyDescent="0.25">
      <c r="A38" s="30" t="s">
        <v>156</v>
      </c>
      <c r="B38" s="6" t="s">
        <v>42</v>
      </c>
      <c r="C38" s="15"/>
      <c r="D38" s="14"/>
      <c r="E38" s="98"/>
      <c r="F38" s="105"/>
    </row>
    <row r="39" spans="1:6" x14ac:dyDescent="0.25">
      <c r="A39" s="30" t="s">
        <v>43</v>
      </c>
      <c r="B39" s="6" t="s">
        <v>44</v>
      </c>
      <c r="C39" s="15" t="s">
        <v>9</v>
      </c>
      <c r="D39" s="14">
        <v>20</v>
      </c>
      <c r="E39" s="97"/>
      <c r="F39" s="105">
        <f>D39*E39</f>
        <v>0</v>
      </c>
    </row>
    <row r="40" spans="1:6" x14ac:dyDescent="0.25">
      <c r="A40" s="30" t="s">
        <v>45</v>
      </c>
      <c r="B40" s="6" t="s">
        <v>46</v>
      </c>
      <c r="C40" s="15" t="s">
        <v>9</v>
      </c>
      <c r="D40" s="14">
        <v>70</v>
      </c>
      <c r="E40" s="97"/>
      <c r="F40" s="105">
        <f t="shared" ref="F40:F45" si="3">D40*E40</f>
        <v>0</v>
      </c>
    </row>
    <row r="41" spans="1:6" x14ac:dyDescent="0.25">
      <c r="A41" s="31" t="s">
        <v>47</v>
      </c>
      <c r="B41" s="6" t="s">
        <v>48</v>
      </c>
      <c r="C41" s="15" t="s">
        <v>9</v>
      </c>
      <c r="D41" s="14">
        <v>30</v>
      </c>
      <c r="E41" s="97"/>
      <c r="F41" s="105">
        <f t="shared" si="3"/>
        <v>0</v>
      </c>
    </row>
    <row r="42" spans="1:6" x14ac:dyDescent="0.25">
      <c r="A42" s="30" t="s">
        <v>49</v>
      </c>
      <c r="B42" s="6" t="s">
        <v>50</v>
      </c>
      <c r="C42" s="15" t="s">
        <v>9</v>
      </c>
      <c r="D42" s="14">
        <v>0</v>
      </c>
      <c r="E42" s="97"/>
      <c r="F42" s="105">
        <f t="shared" si="3"/>
        <v>0</v>
      </c>
    </row>
    <row r="43" spans="1:6" x14ac:dyDescent="0.25">
      <c r="A43" s="30" t="s">
        <v>51</v>
      </c>
      <c r="B43" s="6" t="s">
        <v>52</v>
      </c>
      <c r="C43" s="15" t="s">
        <v>9</v>
      </c>
      <c r="D43" s="14">
        <v>0</v>
      </c>
      <c r="E43" s="97"/>
      <c r="F43" s="105">
        <f t="shared" si="3"/>
        <v>0</v>
      </c>
    </row>
    <row r="44" spans="1:6" x14ac:dyDescent="0.25">
      <c r="A44" s="30" t="s">
        <v>169</v>
      </c>
      <c r="B44" s="6" t="s">
        <v>221</v>
      </c>
      <c r="C44" s="15" t="s">
        <v>9</v>
      </c>
      <c r="D44" s="14">
        <v>0</v>
      </c>
      <c r="E44" s="97"/>
      <c r="F44" s="105">
        <f t="shared" si="3"/>
        <v>0</v>
      </c>
    </row>
    <row r="45" spans="1:6" x14ac:dyDescent="0.25">
      <c r="A45" s="30" t="s">
        <v>222</v>
      </c>
      <c r="B45" s="6" t="s">
        <v>168</v>
      </c>
      <c r="C45" s="15" t="s">
        <v>9</v>
      </c>
      <c r="D45" s="14">
        <v>0</v>
      </c>
      <c r="E45" s="97"/>
      <c r="F45" s="105">
        <f t="shared" si="3"/>
        <v>0</v>
      </c>
    </row>
    <row r="46" spans="1:6" x14ac:dyDescent="0.25">
      <c r="A46" s="30" t="s">
        <v>157</v>
      </c>
      <c r="B46" s="6" t="s">
        <v>53</v>
      </c>
      <c r="C46" s="15"/>
      <c r="D46" s="14"/>
      <c r="E46" s="97"/>
      <c r="F46" s="105"/>
    </row>
    <row r="47" spans="1:6" x14ac:dyDescent="0.25">
      <c r="A47" s="30" t="s">
        <v>54</v>
      </c>
      <c r="B47" s="6" t="s">
        <v>55</v>
      </c>
      <c r="C47" s="15" t="s">
        <v>2</v>
      </c>
      <c r="D47" s="14">
        <v>0</v>
      </c>
      <c r="E47" s="97"/>
      <c r="F47" s="105">
        <f>D47*E47</f>
        <v>0</v>
      </c>
    </row>
    <row r="48" spans="1:6" x14ac:dyDescent="0.25">
      <c r="A48" s="30" t="s">
        <v>57</v>
      </c>
      <c r="B48" s="6" t="s">
        <v>56</v>
      </c>
      <c r="C48" s="15" t="s">
        <v>2</v>
      </c>
      <c r="D48" s="14">
        <v>10</v>
      </c>
      <c r="E48" s="97"/>
      <c r="F48" s="105">
        <f>D48*E48</f>
        <v>0</v>
      </c>
    </row>
    <row r="49" spans="1:6" x14ac:dyDescent="0.25">
      <c r="A49" s="30" t="s">
        <v>158</v>
      </c>
      <c r="B49" s="6" t="s">
        <v>58</v>
      </c>
      <c r="C49" s="15"/>
      <c r="D49" s="14"/>
      <c r="E49" s="97"/>
      <c r="F49" s="105">
        <f t="shared" ref="F49:F64" si="4">D49*E49</f>
        <v>0</v>
      </c>
    </row>
    <row r="50" spans="1:6" x14ac:dyDescent="0.25">
      <c r="A50" s="30" t="s">
        <v>59</v>
      </c>
      <c r="B50" s="6" t="s">
        <v>60</v>
      </c>
      <c r="C50" s="15" t="s">
        <v>2</v>
      </c>
      <c r="D50" s="14">
        <v>0</v>
      </c>
      <c r="E50" s="97"/>
      <c r="F50" s="105">
        <f t="shared" si="4"/>
        <v>0</v>
      </c>
    </row>
    <row r="51" spans="1:6" x14ac:dyDescent="0.25">
      <c r="A51" s="30" t="s">
        <v>61</v>
      </c>
      <c r="B51" s="6" t="s">
        <v>62</v>
      </c>
      <c r="C51" s="15" t="s">
        <v>2</v>
      </c>
      <c r="D51" s="14">
        <v>0</v>
      </c>
      <c r="E51" s="97"/>
      <c r="F51" s="105">
        <f t="shared" si="4"/>
        <v>0</v>
      </c>
    </row>
    <row r="52" spans="1:6" x14ac:dyDescent="0.25">
      <c r="A52" s="30" t="s">
        <v>159</v>
      </c>
      <c r="B52" s="6" t="s">
        <v>63</v>
      </c>
      <c r="C52" s="15"/>
      <c r="D52" s="14"/>
      <c r="E52" s="97"/>
      <c r="F52" s="105"/>
    </row>
    <row r="53" spans="1:6" x14ac:dyDescent="0.25">
      <c r="A53" s="30" t="s">
        <v>64</v>
      </c>
      <c r="B53" s="6" t="s">
        <v>65</v>
      </c>
      <c r="C53" s="15" t="s">
        <v>2</v>
      </c>
      <c r="D53" s="14">
        <v>0</v>
      </c>
      <c r="E53" s="97"/>
      <c r="F53" s="105">
        <f t="shared" si="4"/>
        <v>0</v>
      </c>
    </row>
    <row r="54" spans="1:6" x14ac:dyDescent="0.25">
      <c r="A54" s="30" t="s">
        <v>66</v>
      </c>
      <c r="B54" s="6" t="s">
        <v>67</v>
      </c>
      <c r="C54" s="15" t="s">
        <v>2</v>
      </c>
      <c r="D54" s="14">
        <v>13</v>
      </c>
      <c r="E54" s="97"/>
      <c r="F54" s="105">
        <f t="shared" si="4"/>
        <v>0</v>
      </c>
    </row>
    <row r="55" spans="1:6" x14ac:dyDescent="0.25">
      <c r="A55" s="30" t="s">
        <v>160</v>
      </c>
      <c r="B55" s="6" t="s">
        <v>68</v>
      </c>
      <c r="C55" s="15" t="s">
        <v>2</v>
      </c>
      <c r="D55" s="14">
        <v>0</v>
      </c>
      <c r="E55" s="97"/>
      <c r="F55" s="105">
        <f t="shared" si="4"/>
        <v>0</v>
      </c>
    </row>
    <row r="56" spans="1:6" x14ac:dyDescent="0.25">
      <c r="A56" s="30" t="s">
        <v>161</v>
      </c>
      <c r="B56" s="6" t="s">
        <v>69</v>
      </c>
      <c r="C56" s="15" t="s">
        <v>2</v>
      </c>
      <c r="D56" s="14">
        <v>1</v>
      </c>
      <c r="E56" s="97"/>
      <c r="F56" s="105">
        <f t="shared" si="4"/>
        <v>0</v>
      </c>
    </row>
    <row r="57" spans="1:6" x14ac:dyDescent="0.25">
      <c r="A57" s="30" t="s">
        <v>162</v>
      </c>
      <c r="B57" s="6" t="s">
        <v>70</v>
      </c>
      <c r="C57" s="15" t="s">
        <v>2</v>
      </c>
      <c r="D57" s="14">
        <v>0</v>
      </c>
      <c r="E57" s="97"/>
      <c r="F57" s="105">
        <f t="shared" si="4"/>
        <v>0</v>
      </c>
    </row>
    <row r="58" spans="1:6" x14ac:dyDescent="0.25">
      <c r="A58" s="30" t="s">
        <v>163</v>
      </c>
      <c r="B58" s="6" t="s">
        <v>71</v>
      </c>
      <c r="C58" s="15" t="s">
        <v>9</v>
      </c>
      <c r="D58" s="14">
        <v>100</v>
      </c>
      <c r="E58" s="97"/>
      <c r="F58" s="105">
        <f t="shared" si="4"/>
        <v>0</v>
      </c>
    </row>
    <row r="59" spans="1:6" x14ac:dyDescent="0.25">
      <c r="A59" s="30" t="s">
        <v>164</v>
      </c>
      <c r="B59" s="6" t="s">
        <v>72</v>
      </c>
      <c r="C59" s="15" t="s">
        <v>2</v>
      </c>
      <c r="D59" s="14">
        <v>13</v>
      </c>
      <c r="E59" s="97"/>
      <c r="F59" s="105">
        <f t="shared" si="4"/>
        <v>0</v>
      </c>
    </row>
    <row r="60" spans="1:6" x14ac:dyDescent="0.25">
      <c r="A60" s="30" t="s">
        <v>165</v>
      </c>
      <c r="B60" s="6" t="s">
        <v>73</v>
      </c>
      <c r="C60" s="15" t="s">
        <v>2</v>
      </c>
      <c r="D60" s="14">
        <v>10</v>
      </c>
      <c r="E60" s="97"/>
      <c r="F60" s="105">
        <f t="shared" si="4"/>
        <v>0</v>
      </c>
    </row>
    <row r="61" spans="1:6" x14ac:dyDescent="0.25">
      <c r="A61" s="30" t="s">
        <v>166</v>
      </c>
      <c r="B61" s="6" t="s">
        <v>74</v>
      </c>
      <c r="C61" s="15"/>
      <c r="D61" s="14"/>
      <c r="E61" s="97"/>
      <c r="F61" s="105"/>
    </row>
    <row r="62" spans="1:6" x14ac:dyDescent="0.25">
      <c r="A62" s="30" t="s">
        <v>75</v>
      </c>
      <c r="B62" s="6" t="s">
        <v>76</v>
      </c>
      <c r="C62" s="15" t="s">
        <v>2</v>
      </c>
      <c r="D62" s="39">
        <v>21</v>
      </c>
      <c r="E62" s="97"/>
      <c r="F62" s="105">
        <f t="shared" si="4"/>
        <v>0</v>
      </c>
    </row>
    <row r="63" spans="1:6" x14ac:dyDescent="0.25">
      <c r="A63" s="30" t="s">
        <v>77</v>
      </c>
      <c r="B63" s="6" t="s">
        <v>78</v>
      </c>
      <c r="C63" s="15" t="s">
        <v>2</v>
      </c>
      <c r="D63" s="39">
        <v>3</v>
      </c>
      <c r="E63" s="97"/>
      <c r="F63" s="105">
        <f t="shared" si="4"/>
        <v>0</v>
      </c>
    </row>
    <row r="64" spans="1:6" x14ac:dyDescent="0.25">
      <c r="A64" s="30" t="s">
        <v>167</v>
      </c>
      <c r="B64" s="6" t="s">
        <v>79</v>
      </c>
      <c r="C64" s="15" t="s">
        <v>2</v>
      </c>
      <c r="D64" s="39">
        <v>12</v>
      </c>
      <c r="E64" s="97"/>
      <c r="F64" s="105">
        <f t="shared" si="4"/>
        <v>0</v>
      </c>
    </row>
    <row r="65" spans="1:6" x14ac:dyDescent="0.25">
      <c r="A65" s="24"/>
      <c r="B65" s="26" t="s">
        <v>15</v>
      </c>
      <c r="C65" s="65" t="s">
        <v>11</v>
      </c>
      <c r="D65" s="66"/>
      <c r="E65" s="67"/>
      <c r="F65" s="107">
        <f>SUM(F37:F64)</f>
        <v>0</v>
      </c>
    </row>
    <row r="66" spans="1:6" x14ac:dyDescent="0.25">
      <c r="A66" s="24">
        <v>4</v>
      </c>
      <c r="B66" s="25" t="s">
        <v>114</v>
      </c>
      <c r="C66" s="15"/>
      <c r="D66" s="14"/>
      <c r="E66" s="6"/>
      <c r="F66" s="108"/>
    </row>
    <row r="67" spans="1:6" x14ac:dyDescent="0.25">
      <c r="A67" s="31" t="s">
        <v>170</v>
      </c>
      <c r="B67" s="6" t="s">
        <v>80</v>
      </c>
      <c r="C67" s="15" t="s">
        <v>9</v>
      </c>
      <c r="D67" s="14">
        <v>20</v>
      </c>
      <c r="E67" s="97"/>
      <c r="F67" s="105">
        <f>D67*E67</f>
        <v>0</v>
      </c>
    </row>
    <row r="68" spans="1:6" x14ac:dyDescent="0.25">
      <c r="A68" s="31" t="s">
        <v>171</v>
      </c>
      <c r="B68" s="6" t="s">
        <v>81</v>
      </c>
      <c r="C68" s="15" t="s">
        <v>9</v>
      </c>
      <c r="D68" s="14">
        <v>65</v>
      </c>
      <c r="E68" s="97"/>
      <c r="F68" s="105">
        <f t="shared" ref="F68:F74" si="5">D68*E68</f>
        <v>0</v>
      </c>
    </row>
    <row r="69" spans="1:6" x14ac:dyDescent="0.25">
      <c r="A69" s="31" t="s">
        <v>172</v>
      </c>
      <c r="B69" s="6" t="s">
        <v>82</v>
      </c>
      <c r="C69" s="15" t="s">
        <v>10</v>
      </c>
      <c r="D69" s="14">
        <v>5500</v>
      </c>
      <c r="E69" s="97"/>
      <c r="F69" s="105">
        <f t="shared" si="5"/>
        <v>0</v>
      </c>
    </row>
    <row r="70" spans="1:6" x14ac:dyDescent="0.25">
      <c r="A70" s="31" t="s">
        <v>173</v>
      </c>
      <c r="B70" s="6" t="s">
        <v>83</v>
      </c>
      <c r="C70" s="15" t="s">
        <v>104</v>
      </c>
      <c r="D70" s="14">
        <v>1640</v>
      </c>
      <c r="E70" s="97"/>
      <c r="F70" s="105">
        <f t="shared" si="5"/>
        <v>0</v>
      </c>
    </row>
    <row r="71" spans="1:6" x14ac:dyDescent="0.25">
      <c r="A71" s="31" t="s">
        <v>174</v>
      </c>
      <c r="B71" s="6" t="s">
        <v>182</v>
      </c>
      <c r="C71" s="15" t="s">
        <v>10</v>
      </c>
      <c r="D71" s="14">
        <v>5500</v>
      </c>
      <c r="E71" s="97"/>
      <c r="F71" s="105">
        <f t="shared" si="5"/>
        <v>0</v>
      </c>
    </row>
    <row r="72" spans="1:6" x14ac:dyDescent="0.25">
      <c r="A72" s="31" t="s">
        <v>175</v>
      </c>
      <c r="B72" s="6" t="s">
        <v>183</v>
      </c>
      <c r="C72" s="15" t="s">
        <v>104</v>
      </c>
      <c r="D72" s="14">
        <v>13</v>
      </c>
      <c r="E72" s="97"/>
      <c r="F72" s="105">
        <f t="shared" si="5"/>
        <v>0</v>
      </c>
    </row>
    <row r="73" spans="1:6" x14ac:dyDescent="0.25">
      <c r="A73" s="31" t="s">
        <v>176</v>
      </c>
      <c r="B73" s="6" t="s">
        <v>184</v>
      </c>
      <c r="C73" s="15" t="s">
        <v>10</v>
      </c>
      <c r="D73" s="14">
        <v>4020</v>
      </c>
      <c r="E73" s="97"/>
      <c r="F73" s="105">
        <f t="shared" si="5"/>
        <v>0</v>
      </c>
    </row>
    <row r="74" spans="1:6" x14ac:dyDescent="0.25">
      <c r="A74" s="31" t="s">
        <v>177</v>
      </c>
      <c r="B74" s="6" t="s">
        <v>185</v>
      </c>
      <c r="C74" s="15" t="s">
        <v>104</v>
      </c>
      <c r="D74" s="14">
        <v>180</v>
      </c>
      <c r="E74" s="97"/>
      <c r="F74" s="105">
        <f t="shared" si="5"/>
        <v>0</v>
      </c>
    </row>
    <row r="75" spans="1:6" x14ac:dyDescent="0.25">
      <c r="A75" s="31" t="s">
        <v>178</v>
      </c>
      <c r="B75" s="6" t="s">
        <v>186</v>
      </c>
      <c r="C75" s="15"/>
      <c r="D75" s="14"/>
      <c r="E75" s="97"/>
      <c r="F75" s="105"/>
    </row>
    <row r="76" spans="1:6" x14ac:dyDescent="0.25">
      <c r="A76" s="31" t="s">
        <v>84</v>
      </c>
      <c r="B76" s="6" t="s">
        <v>85</v>
      </c>
      <c r="C76" s="15" t="s">
        <v>9</v>
      </c>
      <c r="D76" s="14">
        <v>1220</v>
      </c>
      <c r="E76" s="97"/>
      <c r="F76" s="105">
        <f t="shared" ref="F76:F82" si="6">D76*E76</f>
        <v>0</v>
      </c>
    </row>
    <row r="77" spans="1:6" x14ac:dyDescent="0.25">
      <c r="A77" s="31" t="s">
        <v>86</v>
      </c>
      <c r="B77" s="6" t="s">
        <v>87</v>
      </c>
      <c r="C77" s="15" t="s">
        <v>9</v>
      </c>
      <c r="D77" s="14">
        <v>1220</v>
      </c>
      <c r="E77" s="97"/>
      <c r="F77" s="105">
        <f t="shared" si="6"/>
        <v>0</v>
      </c>
    </row>
    <row r="78" spans="1:6" x14ac:dyDescent="0.25">
      <c r="A78" s="31" t="s">
        <v>88</v>
      </c>
      <c r="B78" s="6" t="s">
        <v>89</v>
      </c>
      <c r="C78" s="15" t="s">
        <v>9</v>
      </c>
      <c r="D78" s="14">
        <v>80</v>
      </c>
      <c r="E78" s="97"/>
      <c r="F78" s="105">
        <f t="shared" si="6"/>
        <v>0</v>
      </c>
    </row>
    <row r="79" spans="1:6" x14ac:dyDescent="0.25">
      <c r="A79" s="31" t="s">
        <v>90</v>
      </c>
      <c r="B79" s="6" t="s">
        <v>91</v>
      </c>
      <c r="C79" s="15" t="s">
        <v>9</v>
      </c>
      <c r="D79" s="14">
        <v>650</v>
      </c>
      <c r="E79" s="97"/>
      <c r="F79" s="105">
        <f t="shared" si="6"/>
        <v>0</v>
      </c>
    </row>
    <row r="80" spans="1:6" x14ac:dyDescent="0.25">
      <c r="A80" s="31" t="s">
        <v>179</v>
      </c>
      <c r="B80" s="6" t="s">
        <v>92</v>
      </c>
      <c r="C80" s="15" t="s">
        <v>9</v>
      </c>
      <c r="D80" s="14">
        <v>1220</v>
      </c>
      <c r="E80" s="97"/>
      <c r="F80" s="105">
        <f t="shared" si="6"/>
        <v>0</v>
      </c>
    </row>
    <row r="81" spans="1:6" x14ac:dyDescent="0.25">
      <c r="A81" s="31" t="s">
        <v>180</v>
      </c>
      <c r="B81" s="38" t="s">
        <v>105</v>
      </c>
      <c r="C81" s="15" t="s">
        <v>9</v>
      </c>
      <c r="D81" s="14">
        <v>0</v>
      </c>
      <c r="E81" s="97"/>
      <c r="F81" s="105">
        <f t="shared" si="6"/>
        <v>0</v>
      </c>
    </row>
    <row r="82" spans="1:6" x14ac:dyDescent="0.25">
      <c r="A82" s="31" t="s">
        <v>181</v>
      </c>
      <c r="B82" s="6" t="s">
        <v>93</v>
      </c>
      <c r="C82" s="15" t="s">
        <v>10</v>
      </c>
      <c r="D82" s="14">
        <v>550</v>
      </c>
      <c r="E82" s="97"/>
      <c r="F82" s="105">
        <f t="shared" si="6"/>
        <v>0</v>
      </c>
    </row>
    <row r="83" spans="1:6" x14ac:dyDescent="0.25">
      <c r="A83" s="24"/>
      <c r="B83" s="26" t="s">
        <v>16</v>
      </c>
      <c r="C83" s="102" t="s">
        <v>11</v>
      </c>
      <c r="D83" s="103"/>
      <c r="E83" s="104"/>
      <c r="F83" s="107">
        <f>SUM(F67:F82)</f>
        <v>0</v>
      </c>
    </row>
    <row r="84" spans="1:6" x14ac:dyDescent="0.25">
      <c r="A84" s="24">
        <v>5</v>
      </c>
      <c r="B84" s="25" t="s">
        <v>187</v>
      </c>
      <c r="C84" s="15"/>
      <c r="D84" s="14"/>
      <c r="E84" s="6"/>
      <c r="F84" s="108"/>
    </row>
    <row r="85" spans="1:6" x14ac:dyDescent="0.25">
      <c r="A85" s="31" t="s">
        <v>188</v>
      </c>
      <c r="B85" s="6" t="str">
        <f>[1]BPU!$B$483:$D$483</f>
        <v xml:space="preserve">SIGNALISATION HORIZONTALE :
</v>
      </c>
      <c r="C85" s="15"/>
      <c r="D85" s="14"/>
      <c r="E85" s="32"/>
      <c r="F85" s="105"/>
    </row>
    <row r="86" spans="1:6" x14ac:dyDescent="0.25">
      <c r="A86" s="31" t="str">
        <f>[1]BPU!$A$493</f>
        <v>5.01.1</v>
      </c>
      <c r="B86" s="6" t="str">
        <f>[1]BPU!$B$493:$D$493</f>
        <v xml:space="preserve">Bande discontinue 3 x 1,33 en 0,10 m  :
</v>
      </c>
      <c r="C86" s="15" t="s">
        <v>9</v>
      </c>
      <c r="D86" s="14">
        <v>0</v>
      </c>
      <c r="E86" s="97"/>
      <c r="F86" s="105">
        <f t="shared" ref="F86:F94" si="7">D86*E86</f>
        <v>0</v>
      </c>
    </row>
    <row r="87" spans="1:6" x14ac:dyDescent="0.25">
      <c r="A87" s="31" t="s">
        <v>94</v>
      </c>
      <c r="B87" s="6" t="s">
        <v>95</v>
      </c>
      <c r="C87" s="15" t="s">
        <v>9</v>
      </c>
      <c r="D87" s="14">
        <v>0</v>
      </c>
      <c r="E87" s="97"/>
      <c r="F87" s="105">
        <f t="shared" si="7"/>
        <v>0</v>
      </c>
    </row>
    <row r="88" spans="1:6" x14ac:dyDescent="0.25">
      <c r="A88" s="31" t="s">
        <v>96</v>
      </c>
      <c r="B88" s="6" t="s">
        <v>97</v>
      </c>
      <c r="C88" s="15" t="s">
        <v>10</v>
      </c>
      <c r="D88" s="14">
        <v>50</v>
      </c>
      <c r="E88" s="97"/>
      <c r="F88" s="105">
        <f t="shared" si="7"/>
        <v>0</v>
      </c>
    </row>
    <row r="89" spans="1:6" x14ac:dyDescent="0.25">
      <c r="A89" s="31" t="s">
        <v>189</v>
      </c>
      <c r="B89" s="6" t="s">
        <v>98</v>
      </c>
      <c r="C89" s="15"/>
      <c r="D89" s="14"/>
      <c r="E89" s="97"/>
      <c r="F89" s="105"/>
    </row>
    <row r="90" spans="1:6" x14ac:dyDescent="0.25">
      <c r="A90" s="31" t="s">
        <v>190</v>
      </c>
      <c r="B90" s="6" t="s">
        <v>99</v>
      </c>
      <c r="C90" s="15" t="s">
        <v>2</v>
      </c>
      <c r="D90" s="14">
        <v>2</v>
      </c>
      <c r="E90" s="97"/>
      <c r="F90" s="105">
        <f t="shared" si="7"/>
        <v>0</v>
      </c>
    </row>
    <row r="91" spans="1:6" x14ac:dyDescent="0.25">
      <c r="A91" s="31" t="s">
        <v>191</v>
      </c>
      <c r="B91" s="6" t="s">
        <v>100</v>
      </c>
      <c r="C91" s="15" t="s">
        <v>2</v>
      </c>
      <c r="D91" s="14">
        <v>0</v>
      </c>
      <c r="E91" s="97"/>
      <c r="F91" s="105">
        <f t="shared" si="7"/>
        <v>0</v>
      </c>
    </row>
    <row r="92" spans="1:6" x14ac:dyDescent="0.25">
      <c r="A92" s="31" t="s">
        <v>192</v>
      </c>
      <c r="B92" s="6" t="s">
        <v>101</v>
      </c>
      <c r="C92" s="15" t="s">
        <v>10</v>
      </c>
      <c r="D92" s="14">
        <v>30</v>
      </c>
      <c r="E92" s="97"/>
      <c r="F92" s="105">
        <f t="shared" si="7"/>
        <v>0</v>
      </c>
    </row>
    <row r="93" spans="1:6" x14ac:dyDescent="0.25">
      <c r="A93" s="31" t="s">
        <v>193</v>
      </c>
      <c r="B93" s="6" t="s">
        <v>102</v>
      </c>
      <c r="C93" s="15" t="s">
        <v>9</v>
      </c>
      <c r="D93" s="14">
        <v>0</v>
      </c>
      <c r="E93" s="97"/>
      <c r="F93" s="105">
        <f t="shared" si="7"/>
        <v>0</v>
      </c>
    </row>
    <row r="94" spans="1:6" x14ac:dyDescent="0.25">
      <c r="A94" s="31" t="s">
        <v>194</v>
      </c>
      <c r="B94" s="6" t="s">
        <v>103</v>
      </c>
      <c r="C94" s="15" t="s">
        <v>10</v>
      </c>
      <c r="D94" s="14">
        <v>15</v>
      </c>
      <c r="E94" s="97"/>
      <c r="F94" s="105">
        <f t="shared" si="7"/>
        <v>0</v>
      </c>
    </row>
    <row r="95" spans="1:6" ht="15.75" thickBot="1" x14ac:dyDescent="0.3">
      <c r="A95" s="24"/>
      <c r="B95" s="27" t="s">
        <v>17</v>
      </c>
      <c r="C95" s="65" t="s">
        <v>11</v>
      </c>
      <c r="D95" s="66"/>
      <c r="E95" s="68"/>
      <c r="F95" s="107">
        <f>SUM(F85:F94)</f>
        <v>0</v>
      </c>
    </row>
    <row r="96" spans="1:6" ht="15.75" thickBot="1" x14ac:dyDescent="0.3">
      <c r="A96" s="8"/>
      <c r="B96" s="9"/>
      <c r="C96" s="10"/>
      <c r="D96" s="11"/>
      <c r="E96" s="33"/>
      <c r="F96" s="109"/>
    </row>
    <row r="97" spans="1:7" ht="15.75" thickBot="1" x14ac:dyDescent="0.3">
      <c r="A97" s="12"/>
      <c r="B97" s="28"/>
      <c r="C97" s="13"/>
      <c r="D97" s="69" t="s">
        <v>19</v>
      </c>
      <c r="E97" s="70"/>
      <c r="F97" s="110" t="s">
        <v>20</v>
      </c>
    </row>
    <row r="98" spans="1:7" ht="15.75" thickBot="1" x14ac:dyDescent="0.3">
      <c r="A98" s="34"/>
      <c r="B98" s="35" t="s">
        <v>224</v>
      </c>
      <c r="C98" s="36"/>
      <c r="D98" s="71">
        <f>F25+F35+F65+F95+F83</f>
        <v>0</v>
      </c>
      <c r="E98" s="72"/>
      <c r="F98" s="111">
        <f>D98+ROUND(D98*0.2,2)</f>
        <v>0</v>
      </c>
    </row>
    <row r="99" spans="1:7" ht="15.75" thickBot="1" x14ac:dyDescent="0.3">
      <c r="A99" s="8"/>
      <c r="B99" s="11"/>
      <c r="C99" s="10"/>
      <c r="D99" s="33"/>
      <c r="E99" s="11"/>
      <c r="F99" s="11"/>
    </row>
    <row r="100" spans="1:7" ht="135" customHeight="1" x14ac:dyDescent="0.25">
      <c r="A100" s="64" t="s">
        <v>13</v>
      </c>
      <c r="B100" s="64"/>
      <c r="C100" s="64"/>
      <c r="D100" s="64"/>
      <c r="E100" s="64"/>
      <c r="F100" s="64"/>
      <c r="G100" s="21"/>
    </row>
    <row r="101" spans="1:7" x14ac:dyDescent="0.25">
      <c r="A101" s="19"/>
      <c r="B101" s="9"/>
      <c r="C101" s="20"/>
      <c r="D101" s="9"/>
      <c r="E101" s="9"/>
      <c r="F101" s="9"/>
    </row>
    <row r="102" spans="1:7" x14ac:dyDescent="0.25">
      <c r="A102" s="19"/>
      <c r="B102" s="9"/>
      <c r="C102" s="20"/>
      <c r="D102" s="9"/>
      <c r="E102" s="9"/>
      <c r="F102" s="9"/>
    </row>
    <row r="103" spans="1:7" x14ac:dyDescent="0.25">
      <c r="A103" s="19"/>
      <c r="B103" s="9"/>
      <c r="C103" s="20"/>
      <c r="D103" s="9"/>
      <c r="E103" s="9"/>
      <c r="F103" s="9"/>
    </row>
    <row r="104" spans="1:7" x14ac:dyDescent="0.25">
      <c r="A104" s="19"/>
      <c r="B104" s="9"/>
      <c r="C104" s="20"/>
      <c r="D104" s="9"/>
      <c r="E104" s="9"/>
      <c r="F104" s="9"/>
    </row>
    <row r="105" spans="1:7" x14ac:dyDescent="0.25">
      <c r="A105" s="19"/>
      <c r="B105" s="9"/>
      <c r="C105" s="20"/>
      <c r="D105" s="9"/>
      <c r="E105" s="9"/>
      <c r="F105" s="9"/>
    </row>
    <row r="106" spans="1:7" x14ac:dyDescent="0.25">
      <c r="A106" s="19"/>
      <c r="B106" s="9"/>
      <c r="C106" s="20"/>
      <c r="D106" s="9"/>
      <c r="E106" s="9"/>
      <c r="F106" s="9"/>
    </row>
    <row r="107" spans="1:7" x14ac:dyDescent="0.25">
      <c r="A107" s="19"/>
      <c r="B107" s="9"/>
      <c r="C107" s="20"/>
      <c r="D107" s="9"/>
      <c r="E107" s="9"/>
      <c r="F107" s="9"/>
    </row>
    <row r="108" spans="1:7" x14ac:dyDescent="0.25">
      <c r="A108" s="19"/>
      <c r="B108" s="9"/>
      <c r="C108" s="20"/>
      <c r="D108" s="9"/>
      <c r="E108" s="9"/>
      <c r="F108" s="9"/>
    </row>
    <row r="109" spans="1:7" x14ac:dyDescent="0.25">
      <c r="A109" s="19"/>
      <c r="B109" s="9"/>
      <c r="C109" s="20"/>
      <c r="D109" s="9"/>
      <c r="E109" s="9"/>
      <c r="F109" s="9"/>
    </row>
    <row r="110" spans="1:7" x14ac:dyDescent="0.25">
      <c r="A110" s="19"/>
      <c r="B110" s="9"/>
      <c r="C110" s="20"/>
      <c r="D110" s="9"/>
      <c r="E110" s="9"/>
      <c r="F110" s="9"/>
    </row>
    <row r="111" spans="1:7" x14ac:dyDescent="0.25">
      <c r="A111" s="19"/>
      <c r="B111" s="9"/>
      <c r="C111" s="20"/>
      <c r="D111" s="9"/>
      <c r="E111" s="9"/>
      <c r="F111" s="9"/>
    </row>
    <row r="112" spans="1:7" x14ac:dyDescent="0.25">
      <c r="A112" s="19"/>
      <c r="B112" s="9"/>
      <c r="C112" s="20"/>
      <c r="D112" s="9"/>
      <c r="E112" s="9"/>
      <c r="F112" s="9"/>
    </row>
    <row r="113" spans="1:6" x14ac:dyDescent="0.25">
      <c r="A113" s="19"/>
      <c r="B113" s="9"/>
      <c r="C113" s="20"/>
      <c r="D113" s="9"/>
      <c r="E113" s="9"/>
      <c r="F113" s="9"/>
    </row>
    <row r="114" spans="1:6" x14ac:dyDescent="0.25">
      <c r="A114" s="19"/>
      <c r="B114" s="9"/>
      <c r="C114" s="20"/>
      <c r="D114" s="9"/>
      <c r="E114" s="9"/>
      <c r="F114" s="9"/>
    </row>
    <row r="115" spans="1:6" x14ac:dyDescent="0.25">
      <c r="A115" s="19"/>
      <c r="B115" s="9"/>
      <c r="C115" s="20"/>
      <c r="D115" s="9"/>
      <c r="E115" s="9"/>
      <c r="F115" s="9"/>
    </row>
    <row r="116" spans="1:6" x14ac:dyDescent="0.25">
      <c r="A116" s="19"/>
      <c r="B116" s="9"/>
      <c r="C116" s="20"/>
      <c r="D116" s="9"/>
      <c r="E116" s="9"/>
      <c r="F116" s="9"/>
    </row>
    <row r="117" spans="1:6" x14ac:dyDescent="0.25">
      <c r="A117" s="19"/>
      <c r="B117" s="9"/>
      <c r="C117" s="20"/>
      <c r="D117" s="9"/>
      <c r="E117" s="9"/>
      <c r="F117" s="9"/>
    </row>
    <row r="118" spans="1:6" x14ac:dyDescent="0.25">
      <c r="A118" s="19"/>
      <c r="B118" s="9"/>
      <c r="C118" s="20"/>
      <c r="D118" s="9"/>
      <c r="E118" s="9"/>
      <c r="F118" s="9"/>
    </row>
    <row r="119" spans="1:6" x14ac:dyDescent="0.25">
      <c r="A119" s="19"/>
      <c r="B119" s="9"/>
      <c r="C119" s="20"/>
      <c r="D119" s="9"/>
      <c r="E119" s="9"/>
      <c r="F119" s="9"/>
    </row>
    <row r="120" spans="1:6" x14ac:dyDescent="0.25">
      <c r="A120" s="19"/>
      <c r="B120" s="9"/>
      <c r="C120" s="20"/>
      <c r="D120" s="9"/>
      <c r="E120" s="9"/>
      <c r="F120" s="9"/>
    </row>
    <row r="121" spans="1:6" x14ac:dyDescent="0.25">
      <c r="A121" s="19"/>
      <c r="B121" s="9"/>
      <c r="C121" s="20"/>
      <c r="D121" s="9"/>
      <c r="E121" s="9"/>
      <c r="F121" s="9"/>
    </row>
    <row r="122" spans="1:6" x14ac:dyDescent="0.25">
      <c r="A122" s="19"/>
      <c r="B122" s="9"/>
      <c r="C122" s="20"/>
      <c r="D122" s="9"/>
      <c r="E122" s="9"/>
      <c r="F122" s="9"/>
    </row>
    <row r="123" spans="1:6" x14ac:dyDescent="0.25">
      <c r="A123" s="19"/>
      <c r="B123" s="9"/>
      <c r="C123" s="20"/>
      <c r="D123" s="9"/>
      <c r="E123" s="9"/>
      <c r="F123" s="9"/>
    </row>
  </sheetData>
  <sheetProtection algorithmName="SHA-512" hashValue="FNgW5Xtc38DgLDs7wHH/cP6bwEOgKL9bzgwWWjsACYKf8zpPnJY7CCl/ztnHSRGlG+LDWmFvBiRwlyjl5x8rwQ==" saltValue="tHJqe6lr5zKsHWV5tMuZzw==" spinCount="100000" sheet="1" objects="1" scenarios="1"/>
  <mergeCells count="11">
    <mergeCell ref="A100:F100"/>
    <mergeCell ref="C83:E83"/>
    <mergeCell ref="C95:E95"/>
    <mergeCell ref="D97:E97"/>
    <mergeCell ref="D98:E98"/>
    <mergeCell ref="C65:E65"/>
    <mergeCell ref="A1:F1"/>
    <mergeCell ref="A2:F2"/>
    <mergeCell ref="A4:F4"/>
    <mergeCell ref="C25:E25"/>
    <mergeCell ref="C35:E35"/>
  </mergeCells>
  <pageMargins left="0.7" right="0.7" top="0.75" bottom="0.75" header="0.3" footer="0.3"/>
  <pageSetup paperSize="9" scale="67" fitToHeight="0" orientation="portrait" r:id="rId1"/>
  <headerFooter>
    <oddFooter>&amp;LAmEau Ingénierie&amp;R&amp;P</oddFooter>
  </headerFooter>
  <rowBreaks count="1" manualBreakCount="1">
    <brk id="65" max="5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53F3E-973E-4C18-9437-A9F66C598A6D}">
  <dimension ref="A1:L100"/>
  <sheetViews>
    <sheetView view="pageBreakPreview" zoomScale="80" zoomScaleNormal="100" zoomScaleSheetLayoutView="80" workbookViewId="0">
      <selection activeCell="M48" sqref="M48"/>
    </sheetView>
  </sheetViews>
  <sheetFormatPr baseColWidth="10" defaultRowHeight="15" x14ac:dyDescent="0.25"/>
  <cols>
    <col min="1" max="1" width="0.7109375" customWidth="1"/>
    <col min="5" max="5" width="24.28515625" customWidth="1"/>
    <col min="6" max="6" width="17.28515625" customWidth="1"/>
    <col min="7" max="7" width="19.7109375" customWidth="1"/>
    <col min="8" max="8" width="14.28515625" bestFit="1" customWidth="1"/>
  </cols>
  <sheetData>
    <row r="1" spans="1:12" ht="27.75" customHeight="1" x14ac:dyDescent="0.25">
      <c r="A1" s="89" t="s">
        <v>107</v>
      </c>
      <c r="B1" s="89"/>
      <c r="C1" s="89"/>
      <c r="D1" s="89"/>
      <c r="E1" s="89"/>
      <c r="F1" s="89"/>
      <c r="G1" s="89"/>
    </row>
    <row r="2" spans="1:12" ht="23.25" customHeight="1" x14ac:dyDescent="0.25">
      <c r="A2" s="90" t="s">
        <v>18</v>
      </c>
      <c r="B2" s="90"/>
      <c r="C2" s="90"/>
      <c r="D2" s="90"/>
      <c r="E2" s="90"/>
      <c r="F2" s="90"/>
      <c r="G2" s="90"/>
    </row>
    <row r="3" spans="1:12" ht="25.5" x14ac:dyDescent="0.25">
      <c r="A3" s="91"/>
      <c r="B3" s="91"/>
      <c r="C3" s="91"/>
      <c r="D3" s="91"/>
      <c r="E3" s="91"/>
      <c r="F3" s="91"/>
      <c r="G3" s="41"/>
    </row>
    <row r="4" spans="1:12" ht="18" customHeight="1" x14ac:dyDescent="0.25">
      <c r="A4" s="92" t="s">
        <v>216</v>
      </c>
      <c r="B4" s="92"/>
      <c r="C4" s="92"/>
      <c r="D4" s="92"/>
      <c r="E4" s="92"/>
      <c r="F4" s="92"/>
      <c r="G4" s="92"/>
    </row>
    <row r="5" spans="1:12" ht="9.75" customHeight="1" x14ac:dyDescent="0.25">
      <c r="A5" s="41"/>
      <c r="B5" s="42"/>
      <c r="C5" s="41"/>
      <c r="D5" s="41"/>
      <c r="E5" s="41"/>
      <c r="F5" s="41"/>
      <c r="G5" s="41"/>
    </row>
    <row r="6" spans="1:12" ht="9.75" customHeight="1" x14ac:dyDescent="0.25">
      <c r="A6" s="41"/>
      <c r="B6" s="42"/>
      <c r="C6" s="41"/>
      <c r="D6" s="41"/>
      <c r="E6" s="41"/>
      <c r="F6" s="41"/>
      <c r="G6" s="41"/>
    </row>
    <row r="7" spans="1:12" ht="9.75" customHeight="1" x14ac:dyDescent="0.25">
      <c r="A7" s="41"/>
      <c r="B7" s="42"/>
      <c r="C7" s="41"/>
      <c r="D7" s="41"/>
      <c r="E7" s="41"/>
      <c r="F7" s="41"/>
      <c r="G7" s="41"/>
    </row>
    <row r="8" spans="1:12" ht="23.25" customHeight="1" thickBot="1" x14ac:dyDescent="0.3">
      <c r="A8" s="93" t="s">
        <v>108</v>
      </c>
      <c r="B8" s="93"/>
      <c r="C8" s="93"/>
      <c r="D8" s="93"/>
      <c r="E8" s="93"/>
      <c r="F8" s="93"/>
      <c r="G8" s="93"/>
    </row>
    <row r="9" spans="1:12" ht="16.5" thickBot="1" x14ac:dyDescent="0.35">
      <c r="A9" s="43"/>
      <c r="B9" s="85" t="s">
        <v>205</v>
      </c>
      <c r="C9" s="86"/>
      <c r="D9" s="86"/>
      <c r="E9" s="86"/>
      <c r="F9" s="86"/>
      <c r="G9" s="87"/>
    </row>
    <row r="10" spans="1:12" ht="22.5" customHeight="1" thickBot="1" x14ac:dyDescent="0.3">
      <c r="A10" s="43"/>
      <c r="B10" s="76" t="s">
        <v>109</v>
      </c>
      <c r="C10" s="77"/>
      <c r="D10" s="77"/>
      <c r="E10" s="77"/>
      <c r="F10" s="44" t="s">
        <v>110</v>
      </c>
      <c r="G10" s="45" t="s">
        <v>111</v>
      </c>
    </row>
    <row r="11" spans="1:12" x14ac:dyDescent="0.25">
      <c r="B11" s="46" t="s">
        <v>112</v>
      </c>
      <c r="C11" s="47" t="s">
        <v>118</v>
      </c>
      <c r="D11" s="47"/>
      <c r="E11" s="47"/>
      <c r="F11" s="48">
        <f>Beaugey!F25</f>
        <v>0</v>
      </c>
      <c r="G11" s="49">
        <f>F11+ROUND(F11*0.2,2)</f>
        <v>0</v>
      </c>
      <c r="H11" s="50"/>
    </row>
    <row r="12" spans="1:12" x14ac:dyDescent="0.25">
      <c r="B12" s="46" t="s">
        <v>113</v>
      </c>
      <c r="C12" s="47" t="s">
        <v>119</v>
      </c>
      <c r="D12" s="47"/>
      <c r="E12" s="47"/>
      <c r="F12" s="48">
        <f>Beaugey!F35</f>
        <v>0</v>
      </c>
      <c r="G12" s="49">
        <f>F12+ROUND(F12*0.2,2)</f>
        <v>0</v>
      </c>
      <c r="H12" s="50"/>
    </row>
    <row r="13" spans="1:12" x14ac:dyDescent="0.25">
      <c r="B13" s="46" t="s">
        <v>115</v>
      </c>
      <c r="C13" s="47" t="s">
        <v>120</v>
      </c>
      <c r="D13" s="47"/>
      <c r="E13" s="47"/>
      <c r="F13" s="48">
        <f>Beaugey!F65</f>
        <v>0</v>
      </c>
      <c r="G13" s="49">
        <f>F13+ROUND(F13*0.2,2)</f>
        <v>0</v>
      </c>
      <c r="H13" s="50"/>
      <c r="K13" s="51"/>
      <c r="L13" s="51"/>
    </row>
    <row r="14" spans="1:12" x14ac:dyDescent="0.25">
      <c r="B14" s="46" t="s">
        <v>116</v>
      </c>
      <c r="C14" s="47" t="s">
        <v>114</v>
      </c>
      <c r="D14" s="47"/>
      <c r="E14" s="47"/>
      <c r="F14" s="48">
        <f>Beaugey!F83</f>
        <v>0</v>
      </c>
      <c r="G14" s="49">
        <f>F14+ROUND(F14*0.2,2)</f>
        <v>0</v>
      </c>
      <c r="H14" s="50"/>
    </row>
    <row r="15" spans="1:12" x14ac:dyDescent="0.25">
      <c r="B15" s="46" t="s">
        <v>122</v>
      </c>
      <c r="C15" s="47" t="s">
        <v>121</v>
      </c>
      <c r="D15" s="47"/>
      <c r="E15" s="47"/>
      <c r="F15" s="48">
        <f>Beaugey!F95</f>
        <v>0</v>
      </c>
      <c r="G15" s="49">
        <f>F15+ROUND(F15*0.2,2)</f>
        <v>0</v>
      </c>
      <c r="H15" s="50"/>
    </row>
    <row r="16" spans="1:12" x14ac:dyDescent="0.25">
      <c r="B16" s="46"/>
      <c r="C16" s="47"/>
      <c r="D16" s="47"/>
      <c r="E16" s="47"/>
      <c r="F16" s="52"/>
      <c r="G16" s="53"/>
    </row>
    <row r="17" spans="1:12" ht="15.75" thickBot="1" x14ac:dyDescent="0.3">
      <c r="B17" s="78" t="s">
        <v>124</v>
      </c>
      <c r="C17" s="79"/>
      <c r="D17" s="79"/>
      <c r="E17" s="79"/>
      <c r="F17" s="54">
        <f>SUM(F11:F15)</f>
        <v>0</v>
      </c>
      <c r="G17" s="55">
        <f>SUM(G11:G15)</f>
        <v>0</v>
      </c>
    </row>
    <row r="18" spans="1:12" ht="15.75" thickBot="1" x14ac:dyDescent="0.3">
      <c r="B18" s="56"/>
      <c r="C18" s="56"/>
      <c r="D18" s="56"/>
      <c r="E18" s="56"/>
      <c r="F18" s="54"/>
      <c r="G18" s="57"/>
    </row>
    <row r="19" spans="1:12" ht="16.5" thickBot="1" x14ac:dyDescent="0.35">
      <c r="A19" s="43"/>
      <c r="B19" s="80" t="s">
        <v>204</v>
      </c>
      <c r="C19" s="81"/>
      <c r="D19" s="81"/>
      <c r="E19" s="81"/>
      <c r="F19" s="81"/>
      <c r="G19" s="82"/>
    </row>
    <row r="20" spans="1:12" ht="22.5" customHeight="1" thickBot="1" x14ac:dyDescent="0.3">
      <c r="A20" s="43"/>
      <c r="B20" s="76" t="s">
        <v>109</v>
      </c>
      <c r="C20" s="77"/>
      <c r="D20" s="77"/>
      <c r="E20" s="77"/>
      <c r="F20" s="44" t="s">
        <v>110</v>
      </c>
      <c r="G20" s="45" t="s">
        <v>111</v>
      </c>
    </row>
    <row r="21" spans="1:12" x14ac:dyDescent="0.25">
      <c r="B21" s="46" t="s">
        <v>112</v>
      </c>
      <c r="C21" s="47" t="s">
        <v>118</v>
      </c>
      <c r="D21" s="47"/>
      <c r="E21" s="47"/>
      <c r="F21" s="48">
        <f>Montfavet!F25</f>
        <v>0</v>
      </c>
      <c r="G21" s="49">
        <f t="shared" ref="G21:G25" si="0">F21+ROUND(F21*0.2,2)</f>
        <v>0</v>
      </c>
      <c r="H21" s="50"/>
    </row>
    <row r="22" spans="1:12" x14ac:dyDescent="0.25">
      <c r="B22" s="46" t="s">
        <v>113</v>
      </c>
      <c r="C22" s="47" t="s">
        <v>119</v>
      </c>
      <c r="D22" s="47"/>
      <c r="E22" s="47"/>
      <c r="F22" s="48">
        <f>Montfavet!F35</f>
        <v>0</v>
      </c>
      <c r="G22" s="49">
        <f t="shared" si="0"/>
        <v>0</v>
      </c>
      <c r="H22" s="50"/>
    </row>
    <row r="23" spans="1:12" x14ac:dyDescent="0.25">
      <c r="B23" s="46" t="s">
        <v>115</v>
      </c>
      <c r="C23" s="47" t="s">
        <v>120</v>
      </c>
      <c r="D23" s="47"/>
      <c r="E23" s="47"/>
      <c r="F23" s="48">
        <f>Montfavet!F65</f>
        <v>0</v>
      </c>
      <c r="G23" s="49">
        <f t="shared" si="0"/>
        <v>0</v>
      </c>
      <c r="H23" s="50"/>
      <c r="K23" s="51"/>
      <c r="L23" s="51"/>
    </row>
    <row r="24" spans="1:12" x14ac:dyDescent="0.25">
      <c r="B24" s="46" t="s">
        <v>116</v>
      </c>
      <c r="C24" s="47" t="s">
        <v>114</v>
      </c>
      <c r="D24" s="47"/>
      <c r="E24" s="47"/>
      <c r="F24" s="48">
        <f>Montfavet!F83</f>
        <v>0</v>
      </c>
      <c r="G24" s="49">
        <f t="shared" si="0"/>
        <v>0</v>
      </c>
      <c r="H24" s="50"/>
    </row>
    <row r="25" spans="1:12" x14ac:dyDescent="0.25">
      <c r="B25" s="46" t="s">
        <v>122</v>
      </c>
      <c r="C25" s="47" t="s">
        <v>121</v>
      </c>
      <c r="D25" s="47"/>
      <c r="E25" s="47"/>
      <c r="F25" s="48">
        <f>Montfavet!F95</f>
        <v>0</v>
      </c>
      <c r="G25" s="49">
        <f t="shared" si="0"/>
        <v>0</v>
      </c>
      <c r="H25" s="50"/>
    </row>
    <row r="26" spans="1:12" x14ac:dyDescent="0.25">
      <c r="B26" s="46"/>
      <c r="C26" s="47"/>
      <c r="D26" s="47"/>
      <c r="E26" s="47"/>
      <c r="F26" s="52"/>
      <c r="G26" s="53"/>
    </row>
    <row r="27" spans="1:12" x14ac:dyDescent="0.25">
      <c r="B27" s="83" t="s">
        <v>123</v>
      </c>
      <c r="C27" s="84"/>
      <c r="D27" s="84"/>
      <c r="E27" s="84"/>
      <c r="F27" s="58">
        <f>SUM(F21:F25)</f>
        <v>0</v>
      </c>
      <c r="G27" s="59">
        <f>SUM(G21:G25)</f>
        <v>0</v>
      </c>
    </row>
    <row r="28" spans="1:12" ht="9" customHeight="1" x14ac:dyDescent="0.25">
      <c r="B28" s="46"/>
      <c r="C28" s="47"/>
      <c r="D28" s="47"/>
      <c r="E28" s="47"/>
      <c r="F28" s="52"/>
      <c r="G28" s="53"/>
    </row>
    <row r="29" spans="1:12" x14ac:dyDescent="0.25">
      <c r="B29" s="46"/>
      <c r="C29" s="88" t="s">
        <v>220</v>
      </c>
      <c r="D29" s="88"/>
      <c r="E29" s="88"/>
      <c r="F29" s="48">
        <f>Montfavet!F100</f>
        <v>0</v>
      </c>
      <c r="G29" s="49">
        <f>F29+ROUND(F29*0.2,2)</f>
        <v>0</v>
      </c>
      <c r="H29" s="50"/>
    </row>
    <row r="30" spans="1:12" ht="6" customHeight="1" thickBot="1" x14ac:dyDescent="0.3">
      <c r="B30" s="78"/>
      <c r="C30" s="79"/>
      <c r="D30" s="79"/>
      <c r="E30" s="79"/>
      <c r="F30" s="54"/>
      <c r="G30" s="55"/>
    </row>
    <row r="31" spans="1:12" ht="15.75" thickBot="1" x14ac:dyDescent="0.3">
      <c r="B31" s="56"/>
      <c r="C31" s="56"/>
      <c r="D31" s="56"/>
      <c r="E31" s="56"/>
      <c r="F31" s="54"/>
      <c r="G31" s="57"/>
    </row>
    <row r="32" spans="1:12" ht="16.5" thickBot="1" x14ac:dyDescent="0.35">
      <c r="A32" s="43"/>
      <c r="B32" s="80" t="s">
        <v>203</v>
      </c>
      <c r="C32" s="81"/>
      <c r="D32" s="81"/>
      <c r="E32" s="81"/>
      <c r="F32" s="81"/>
      <c r="G32" s="82"/>
    </row>
    <row r="33" spans="1:12" ht="22.5" customHeight="1" thickBot="1" x14ac:dyDescent="0.3">
      <c r="A33" s="43"/>
      <c r="B33" s="76" t="s">
        <v>109</v>
      </c>
      <c r="C33" s="77"/>
      <c r="D33" s="77"/>
      <c r="E33" s="77"/>
      <c r="F33" s="44" t="s">
        <v>110</v>
      </c>
      <c r="G33" s="45" t="s">
        <v>111</v>
      </c>
    </row>
    <row r="34" spans="1:12" x14ac:dyDescent="0.25">
      <c r="B34" s="46" t="s">
        <v>112</v>
      </c>
      <c r="C34" s="47" t="s">
        <v>118</v>
      </c>
      <c r="D34" s="47"/>
      <c r="E34" s="47"/>
      <c r="F34" s="48">
        <f>Devèze!F25</f>
        <v>0</v>
      </c>
      <c r="G34" s="49">
        <f t="shared" ref="G34:G39" si="1">F34+ROUND(F34*0.2,2)</f>
        <v>0</v>
      </c>
      <c r="H34" s="50"/>
    </row>
    <row r="35" spans="1:12" x14ac:dyDescent="0.25">
      <c r="B35" s="46" t="s">
        <v>113</v>
      </c>
      <c r="C35" s="47" t="s">
        <v>119</v>
      </c>
      <c r="D35" s="47"/>
      <c r="E35" s="47"/>
      <c r="F35" s="48">
        <f>Devèze!F35</f>
        <v>0</v>
      </c>
      <c r="G35" s="49">
        <f t="shared" si="1"/>
        <v>0</v>
      </c>
      <c r="H35" s="50"/>
    </row>
    <row r="36" spans="1:12" x14ac:dyDescent="0.25">
      <c r="B36" s="46" t="s">
        <v>115</v>
      </c>
      <c r="C36" s="47" t="s">
        <v>120</v>
      </c>
      <c r="D36" s="47"/>
      <c r="E36" s="47"/>
      <c r="F36" s="48">
        <f>Devèze!F65</f>
        <v>0</v>
      </c>
      <c r="G36" s="49">
        <f t="shared" si="1"/>
        <v>0</v>
      </c>
      <c r="H36" s="50"/>
      <c r="K36" s="51"/>
      <c r="L36" s="51"/>
    </row>
    <row r="37" spans="1:12" x14ac:dyDescent="0.25">
      <c r="B37" s="46" t="s">
        <v>116</v>
      </c>
      <c r="C37" s="47" t="s">
        <v>114</v>
      </c>
      <c r="D37" s="47"/>
      <c r="E37" s="47"/>
      <c r="F37" s="48">
        <f>Devèze!F83</f>
        <v>0</v>
      </c>
      <c r="G37" s="49">
        <f t="shared" si="1"/>
        <v>0</v>
      </c>
      <c r="H37" s="50"/>
    </row>
    <row r="38" spans="1:12" x14ac:dyDescent="0.25">
      <c r="B38" s="46" t="s">
        <v>122</v>
      </c>
      <c r="C38" s="47" t="s">
        <v>121</v>
      </c>
      <c r="D38" s="47"/>
      <c r="E38" s="47"/>
      <c r="F38" s="48">
        <f>Devèze!F95</f>
        <v>0</v>
      </c>
      <c r="G38" s="49">
        <f t="shared" si="1"/>
        <v>0</v>
      </c>
      <c r="H38" s="50"/>
    </row>
    <row r="39" spans="1:12" x14ac:dyDescent="0.25">
      <c r="B39" s="46" t="s">
        <v>126</v>
      </c>
      <c r="C39" s="47" t="s">
        <v>125</v>
      </c>
      <c r="D39" s="47"/>
      <c r="E39" s="47"/>
      <c r="F39" s="48">
        <f>Devèze!F98</f>
        <v>0</v>
      </c>
      <c r="G39" s="49">
        <f t="shared" si="1"/>
        <v>0</v>
      </c>
      <c r="H39" s="50"/>
    </row>
    <row r="40" spans="1:12" x14ac:dyDescent="0.25">
      <c r="B40" s="46"/>
      <c r="C40" s="47"/>
      <c r="D40" s="47"/>
      <c r="E40" s="47"/>
      <c r="F40" s="52"/>
      <c r="G40" s="53"/>
    </row>
    <row r="41" spans="1:12" x14ac:dyDescent="0.25">
      <c r="B41" s="83" t="s">
        <v>123</v>
      </c>
      <c r="C41" s="84"/>
      <c r="D41" s="84"/>
      <c r="E41" s="84"/>
      <c r="F41" s="58">
        <f>SUM(F34:F39)</f>
        <v>0</v>
      </c>
      <c r="G41" s="59">
        <f>SUM(G34:G39)</f>
        <v>0</v>
      </c>
    </row>
    <row r="42" spans="1:12" ht="9" customHeight="1" x14ac:dyDescent="0.25">
      <c r="B42" s="46"/>
      <c r="C42" s="47"/>
      <c r="D42" s="47"/>
      <c r="E42" s="47"/>
      <c r="F42" s="52"/>
      <c r="G42" s="53"/>
    </row>
    <row r="43" spans="1:12" x14ac:dyDescent="0.25">
      <c r="B43" s="46"/>
      <c r="C43" s="88" t="s">
        <v>215</v>
      </c>
      <c r="D43" s="88"/>
      <c r="E43" s="88"/>
      <c r="F43" s="48">
        <f>Devèze!F101</f>
        <v>0</v>
      </c>
      <c r="G43" s="49">
        <f>F43+ROUND(F43*0.2,2)</f>
        <v>0</v>
      </c>
      <c r="H43" s="50"/>
    </row>
    <row r="44" spans="1:12" ht="6" customHeight="1" thickBot="1" x14ac:dyDescent="0.3">
      <c r="B44" s="78"/>
      <c r="C44" s="79"/>
      <c r="D44" s="79"/>
      <c r="E44" s="79"/>
      <c r="F44" s="54"/>
      <c r="G44" s="55"/>
    </row>
    <row r="45" spans="1:12" ht="15.75" thickBot="1" x14ac:dyDescent="0.3">
      <c r="B45" s="56"/>
      <c r="C45" s="56"/>
      <c r="D45" s="56"/>
      <c r="E45" s="56"/>
      <c r="F45" s="54"/>
      <c r="G45" s="57"/>
    </row>
    <row r="46" spans="1:12" ht="16.5" thickBot="1" x14ac:dyDescent="0.35">
      <c r="A46" s="43"/>
      <c r="B46" s="85" t="s">
        <v>226</v>
      </c>
      <c r="C46" s="86"/>
      <c r="D46" s="86"/>
      <c r="E46" s="86"/>
      <c r="F46" s="86"/>
      <c r="G46" s="87"/>
    </row>
    <row r="47" spans="1:12" ht="22.5" customHeight="1" thickBot="1" x14ac:dyDescent="0.3">
      <c r="A47" s="43"/>
      <c r="B47" s="76" t="s">
        <v>109</v>
      </c>
      <c r="C47" s="77"/>
      <c r="D47" s="77"/>
      <c r="E47" s="77"/>
      <c r="F47" s="44" t="s">
        <v>110</v>
      </c>
      <c r="G47" s="45" t="s">
        <v>111</v>
      </c>
    </row>
    <row r="48" spans="1:12" x14ac:dyDescent="0.25">
      <c r="B48" s="46" t="s">
        <v>112</v>
      </c>
      <c r="C48" s="47" t="s">
        <v>118</v>
      </c>
      <c r="D48" s="47"/>
      <c r="E48" s="47"/>
      <c r="F48" s="48">
        <f>FItta!F25</f>
        <v>0</v>
      </c>
      <c r="G48" s="49">
        <f>F48+ROUND(F48*0.2,2)</f>
        <v>0</v>
      </c>
      <c r="H48" s="50"/>
    </row>
    <row r="49" spans="1:12" x14ac:dyDescent="0.25">
      <c r="B49" s="46" t="s">
        <v>113</v>
      </c>
      <c r="C49" s="47" t="s">
        <v>119</v>
      </c>
      <c r="D49" s="47"/>
      <c r="E49" s="47"/>
      <c r="F49" s="48">
        <f>FItta!F35</f>
        <v>0</v>
      </c>
      <c r="G49" s="49">
        <f>F49+ROUND(F49*0.2,2)</f>
        <v>0</v>
      </c>
      <c r="H49" s="50"/>
    </row>
    <row r="50" spans="1:12" x14ac:dyDescent="0.25">
      <c r="B50" s="46" t="s">
        <v>115</v>
      </c>
      <c r="C50" s="47" t="s">
        <v>120</v>
      </c>
      <c r="D50" s="47"/>
      <c r="E50" s="47"/>
      <c r="F50" s="48">
        <f>FItta!F65</f>
        <v>0</v>
      </c>
      <c r="G50" s="49">
        <f>F50+ROUND(F50*0.2,2)</f>
        <v>0</v>
      </c>
      <c r="H50" s="50"/>
      <c r="K50" s="51"/>
      <c r="L50" s="51"/>
    </row>
    <row r="51" spans="1:12" x14ac:dyDescent="0.25">
      <c r="B51" s="46" t="s">
        <v>116</v>
      </c>
      <c r="C51" s="47" t="s">
        <v>114</v>
      </c>
      <c r="D51" s="47"/>
      <c r="E51" s="47"/>
      <c r="F51" s="48">
        <f>FItta!F83</f>
        <v>0</v>
      </c>
      <c r="G51" s="49">
        <f>F51+ROUND(F51*0.2,2)</f>
        <v>0</v>
      </c>
      <c r="H51" s="50"/>
    </row>
    <row r="52" spans="1:12" x14ac:dyDescent="0.25">
      <c r="B52" s="46" t="s">
        <v>122</v>
      </c>
      <c r="C52" s="47" t="s">
        <v>121</v>
      </c>
      <c r="D52" s="47"/>
      <c r="E52" s="47"/>
      <c r="F52" s="48">
        <f>FItta!F95</f>
        <v>0</v>
      </c>
      <c r="G52" s="49">
        <f>F52+ROUND(F52*0.2,2)</f>
        <v>0</v>
      </c>
      <c r="H52" s="50"/>
    </row>
    <row r="53" spans="1:12" x14ac:dyDescent="0.25">
      <c r="B53" s="46"/>
      <c r="C53" s="47"/>
      <c r="D53" s="47"/>
      <c r="E53" s="47"/>
      <c r="F53" s="52"/>
      <c r="G53" s="53"/>
    </row>
    <row r="54" spans="1:12" x14ac:dyDescent="0.25">
      <c r="B54" s="83" t="s">
        <v>123</v>
      </c>
      <c r="C54" s="84"/>
      <c r="D54" s="84"/>
      <c r="E54" s="84"/>
      <c r="F54" s="58">
        <f>SUM(F48:F52)</f>
        <v>0</v>
      </c>
      <c r="G54" s="59">
        <f>SUM(G48:G52)</f>
        <v>0</v>
      </c>
    </row>
    <row r="55" spans="1:12" ht="9" customHeight="1" x14ac:dyDescent="0.25">
      <c r="B55" s="46"/>
      <c r="C55" s="47"/>
      <c r="D55" s="47"/>
      <c r="E55" s="47"/>
      <c r="F55" s="52"/>
      <c r="G55" s="53"/>
    </row>
    <row r="56" spans="1:12" x14ac:dyDescent="0.25">
      <c r="B56" s="46"/>
      <c r="C56" s="88" t="s">
        <v>214</v>
      </c>
      <c r="D56" s="88"/>
      <c r="E56" s="88"/>
      <c r="F56" s="48">
        <f>FItta!F111</f>
        <v>0</v>
      </c>
      <c r="G56" s="49">
        <f>F56+ROUND(F56*0.2,2)</f>
        <v>0</v>
      </c>
      <c r="H56" s="50"/>
    </row>
    <row r="57" spans="1:12" ht="6" customHeight="1" thickBot="1" x14ac:dyDescent="0.3">
      <c r="B57" s="78"/>
      <c r="C57" s="79"/>
      <c r="D57" s="79"/>
      <c r="E57" s="79"/>
      <c r="F57" s="54"/>
      <c r="G57" s="55"/>
    </row>
    <row r="58" spans="1:12" x14ac:dyDescent="0.25">
      <c r="B58" s="62"/>
      <c r="C58" s="62"/>
      <c r="D58" s="62"/>
      <c r="E58" s="62"/>
      <c r="F58" s="63"/>
      <c r="G58" s="63"/>
    </row>
    <row r="59" spans="1:12" ht="15.75" thickBot="1" x14ac:dyDescent="0.3">
      <c r="B59" s="56"/>
      <c r="C59" s="56"/>
      <c r="D59" s="56"/>
      <c r="E59" s="56"/>
      <c r="F59" s="54"/>
      <c r="G59" s="54"/>
    </row>
    <row r="60" spans="1:12" ht="16.5" thickBot="1" x14ac:dyDescent="0.35">
      <c r="A60" s="43"/>
      <c r="B60" s="80" t="s">
        <v>207</v>
      </c>
      <c r="C60" s="81"/>
      <c r="D60" s="81"/>
      <c r="E60" s="81"/>
      <c r="F60" s="81"/>
      <c r="G60" s="82"/>
    </row>
    <row r="61" spans="1:12" ht="22.5" customHeight="1" thickBot="1" x14ac:dyDescent="0.3">
      <c r="A61" s="43"/>
      <c r="B61" s="76" t="s">
        <v>109</v>
      </c>
      <c r="C61" s="77"/>
      <c r="D61" s="77"/>
      <c r="E61" s="77"/>
      <c r="F61" s="44" t="s">
        <v>110</v>
      </c>
      <c r="G61" s="45" t="s">
        <v>111</v>
      </c>
    </row>
    <row r="62" spans="1:12" x14ac:dyDescent="0.25">
      <c r="B62" s="46" t="s">
        <v>112</v>
      </c>
      <c r="C62" s="47" t="s">
        <v>118</v>
      </c>
      <c r="D62" s="47"/>
      <c r="E62" s="47"/>
      <c r="F62" s="48">
        <f>Ouvré!F25</f>
        <v>0</v>
      </c>
      <c r="G62" s="49">
        <f>F62+ROUND(F62*0.2,2)</f>
        <v>0</v>
      </c>
      <c r="H62" s="50"/>
    </row>
    <row r="63" spans="1:12" x14ac:dyDescent="0.25">
      <c r="B63" s="46" t="s">
        <v>113</v>
      </c>
      <c r="C63" s="47" t="s">
        <v>119</v>
      </c>
      <c r="D63" s="47"/>
      <c r="E63" s="47"/>
      <c r="F63" s="48">
        <f>Ouvré!F35</f>
        <v>0</v>
      </c>
      <c r="G63" s="49">
        <f>F63+ROUND(F63*0.2,2)</f>
        <v>0</v>
      </c>
      <c r="H63" s="50"/>
    </row>
    <row r="64" spans="1:12" x14ac:dyDescent="0.25">
      <c r="B64" s="46" t="s">
        <v>115</v>
      </c>
      <c r="C64" s="47" t="s">
        <v>120</v>
      </c>
      <c r="D64" s="47"/>
      <c r="E64" s="47"/>
      <c r="F64" s="48">
        <f>Ouvré!F65</f>
        <v>0</v>
      </c>
      <c r="G64" s="49">
        <f>F64+ROUND(F64*0.2,2)</f>
        <v>0</v>
      </c>
      <c r="H64" s="50"/>
      <c r="K64" s="51"/>
      <c r="L64" s="51"/>
    </row>
    <row r="65" spans="1:12" x14ac:dyDescent="0.25">
      <c r="B65" s="46" t="s">
        <v>116</v>
      </c>
      <c r="C65" s="47" t="s">
        <v>114</v>
      </c>
      <c r="D65" s="47"/>
      <c r="E65" s="47"/>
      <c r="F65" s="48">
        <f>Ouvré!F83</f>
        <v>0</v>
      </c>
      <c r="G65" s="49">
        <f>F65+ROUND(F65*0.2,2)</f>
        <v>0</v>
      </c>
      <c r="H65" s="50"/>
    </row>
    <row r="66" spans="1:12" x14ac:dyDescent="0.25">
      <c r="B66" s="46" t="s">
        <v>122</v>
      </c>
      <c r="C66" s="47" t="s">
        <v>121</v>
      </c>
      <c r="D66" s="47"/>
      <c r="E66" s="47"/>
      <c r="F66" s="48">
        <f>Ouvré!F95</f>
        <v>0</v>
      </c>
      <c r="G66" s="49">
        <f>F66+ROUND(F66*0.2,2)</f>
        <v>0</v>
      </c>
      <c r="H66" s="50"/>
    </row>
    <row r="67" spans="1:12" x14ac:dyDescent="0.25">
      <c r="B67" s="46"/>
      <c r="C67" s="47"/>
      <c r="D67" s="47"/>
      <c r="E67" s="47"/>
      <c r="F67" s="52"/>
      <c r="G67" s="53"/>
    </row>
    <row r="68" spans="1:12" x14ac:dyDescent="0.25">
      <c r="B68" s="83" t="s">
        <v>123</v>
      </c>
      <c r="C68" s="84"/>
      <c r="D68" s="84"/>
      <c r="E68" s="84"/>
      <c r="F68" s="58">
        <f>SUM(F62:F66)</f>
        <v>0</v>
      </c>
      <c r="G68" s="59">
        <f>SUM(G62:G66)</f>
        <v>0</v>
      </c>
    </row>
    <row r="69" spans="1:12" ht="9" customHeight="1" x14ac:dyDescent="0.25">
      <c r="B69" s="46"/>
      <c r="C69" s="47"/>
      <c r="D69" s="47"/>
      <c r="E69" s="47"/>
      <c r="F69" s="52"/>
      <c r="G69" s="53"/>
    </row>
    <row r="70" spans="1:12" x14ac:dyDescent="0.25">
      <c r="B70" s="46"/>
      <c r="C70" s="88" t="s">
        <v>213</v>
      </c>
      <c r="D70" s="88"/>
      <c r="E70" s="88"/>
      <c r="F70" s="48">
        <f>Ouvré!F102</f>
        <v>0</v>
      </c>
      <c r="G70" s="49">
        <f>F70+ROUND(F70*0.2,2)</f>
        <v>0</v>
      </c>
      <c r="H70" s="50"/>
    </row>
    <row r="71" spans="1:12" ht="5.25" customHeight="1" thickBot="1" x14ac:dyDescent="0.3">
      <c r="B71" s="78"/>
      <c r="C71" s="79"/>
      <c r="D71" s="79"/>
      <c r="E71" s="79"/>
      <c r="F71" s="54"/>
      <c r="G71" s="55"/>
    </row>
    <row r="72" spans="1:12" ht="15.75" thickBot="1" x14ac:dyDescent="0.3">
      <c r="B72" s="56"/>
      <c r="C72" s="56"/>
      <c r="D72" s="56"/>
      <c r="E72" s="56"/>
      <c r="F72" s="54"/>
      <c r="G72" s="54"/>
    </row>
    <row r="73" spans="1:12" ht="16.5" thickBot="1" x14ac:dyDescent="0.35">
      <c r="A73" s="43"/>
      <c r="B73" s="80" t="s">
        <v>208</v>
      </c>
      <c r="C73" s="81"/>
      <c r="D73" s="81"/>
      <c r="E73" s="81"/>
      <c r="F73" s="81"/>
      <c r="G73" s="82"/>
    </row>
    <row r="74" spans="1:12" ht="22.5" customHeight="1" thickBot="1" x14ac:dyDescent="0.3">
      <c r="A74" s="43"/>
      <c r="B74" s="76" t="s">
        <v>109</v>
      </c>
      <c r="C74" s="77"/>
      <c r="D74" s="77"/>
      <c r="E74" s="77"/>
      <c r="F74" s="44" t="s">
        <v>110</v>
      </c>
      <c r="G74" s="45" t="s">
        <v>111</v>
      </c>
    </row>
    <row r="75" spans="1:12" x14ac:dyDescent="0.25">
      <c r="B75" s="46" t="s">
        <v>112</v>
      </c>
      <c r="C75" s="47" t="s">
        <v>118</v>
      </c>
      <c r="D75" s="47"/>
      <c r="E75" s="47"/>
      <c r="F75" s="48">
        <f>'Oasis,Pitchou'!F25</f>
        <v>0</v>
      </c>
      <c r="G75" s="49">
        <f>F75+ROUND(F75*0.2,2)</f>
        <v>0</v>
      </c>
      <c r="H75" s="50"/>
    </row>
    <row r="76" spans="1:12" x14ac:dyDescent="0.25">
      <c r="B76" s="46" t="s">
        <v>113</v>
      </c>
      <c r="C76" s="47" t="s">
        <v>119</v>
      </c>
      <c r="D76" s="47"/>
      <c r="E76" s="47"/>
      <c r="F76" s="48">
        <f>'Oasis,Pitchou'!F35</f>
        <v>0</v>
      </c>
      <c r="G76" s="49">
        <f>F76+ROUND(F76*0.2,2)</f>
        <v>0</v>
      </c>
      <c r="H76" s="50"/>
    </row>
    <row r="77" spans="1:12" x14ac:dyDescent="0.25">
      <c r="B77" s="46" t="s">
        <v>115</v>
      </c>
      <c r="C77" s="47" t="s">
        <v>120</v>
      </c>
      <c r="D77" s="47"/>
      <c r="E77" s="47"/>
      <c r="F77" s="48">
        <f>'Oasis,Pitchou'!F65</f>
        <v>0</v>
      </c>
      <c r="G77" s="49">
        <f>F77+ROUND(F77*0.2,2)</f>
        <v>0</v>
      </c>
      <c r="H77" s="50"/>
      <c r="K77" s="51"/>
      <c r="L77" s="51"/>
    </row>
    <row r="78" spans="1:12" x14ac:dyDescent="0.25">
      <c r="B78" s="46" t="s">
        <v>116</v>
      </c>
      <c r="C78" s="47" t="s">
        <v>114</v>
      </c>
      <c r="D78" s="47"/>
      <c r="E78" s="47"/>
      <c r="F78" s="48">
        <f>'Oasis,Pitchou'!F83</f>
        <v>0</v>
      </c>
      <c r="G78" s="49">
        <f>F78+ROUND(F78*0.2,2)</f>
        <v>0</v>
      </c>
      <c r="H78" s="50"/>
    </row>
    <row r="79" spans="1:12" x14ac:dyDescent="0.25">
      <c r="B79" s="46" t="s">
        <v>122</v>
      </c>
      <c r="C79" s="47" t="s">
        <v>121</v>
      </c>
      <c r="D79" s="47"/>
      <c r="E79" s="47"/>
      <c r="F79" s="48">
        <f>'Oasis,Pitchou'!F95</f>
        <v>0</v>
      </c>
      <c r="G79" s="49">
        <f>F79+ROUND(F79*0.2,2)</f>
        <v>0</v>
      </c>
      <c r="H79" s="50"/>
    </row>
    <row r="80" spans="1:12" x14ac:dyDescent="0.25">
      <c r="B80" s="46"/>
      <c r="C80" s="47"/>
      <c r="D80" s="47"/>
      <c r="E80" s="47"/>
      <c r="F80" s="52"/>
      <c r="G80" s="53"/>
    </row>
    <row r="81" spans="1:12" ht="15.75" thickBot="1" x14ac:dyDescent="0.3">
      <c r="B81" s="78" t="s">
        <v>124</v>
      </c>
      <c r="C81" s="79"/>
      <c r="D81" s="79"/>
      <c r="E81" s="79"/>
      <c r="F81" s="54">
        <f>SUM(F75:F79)</f>
        <v>0</v>
      </c>
      <c r="G81" s="55">
        <f>SUM(G75:G79)</f>
        <v>0</v>
      </c>
    </row>
    <row r="82" spans="1:12" ht="15.75" thickBot="1" x14ac:dyDescent="0.3">
      <c r="B82" s="56"/>
      <c r="C82" s="56"/>
      <c r="D82" s="56"/>
      <c r="E82" s="56"/>
      <c r="F82" s="54"/>
      <c r="G82" s="57"/>
    </row>
    <row r="83" spans="1:12" ht="16.5" thickBot="1" x14ac:dyDescent="0.35">
      <c r="A83" s="43"/>
      <c r="B83" s="80" t="s">
        <v>206</v>
      </c>
      <c r="C83" s="81"/>
      <c r="D83" s="81"/>
      <c r="E83" s="81"/>
      <c r="F83" s="81"/>
      <c r="G83" s="82"/>
    </row>
    <row r="84" spans="1:12" ht="22.5" customHeight="1" thickBot="1" x14ac:dyDescent="0.3">
      <c r="A84" s="43"/>
      <c r="B84" s="76" t="s">
        <v>109</v>
      </c>
      <c r="C84" s="77"/>
      <c r="D84" s="77"/>
      <c r="E84" s="77"/>
      <c r="F84" s="44" t="s">
        <v>110</v>
      </c>
      <c r="G84" s="45" t="s">
        <v>111</v>
      </c>
    </row>
    <row r="85" spans="1:12" x14ac:dyDescent="0.25">
      <c r="B85" s="46" t="s">
        <v>112</v>
      </c>
      <c r="C85" s="47" t="s">
        <v>118</v>
      </c>
      <c r="D85" s="47"/>
      <c r="E85" s="47"/>
      <c r="F85" s="48">
        <f>Moulin!F25</f>
        <v>0</v>
      </c>
      <c r="G85" s="49">
        <f>F85+ROUND(F85*0.2,2)</f>
        <v>0</v>
      </c>
      <c r="H85" s="50"/>
    </row>
    <row r="86" spans="1:12" x14ac:dyDescent="0.25">
      <c r="B86" s="46" t="s">
        <v>113</v>
      </c>
      <c r="C86" s="47" t="s">
        <v>119</v>
      </c>
      <c r="D86" s="47"/>
      <c r="E86" s="47"/>
      <c r="F86" s="48">
        <f>Moulin!F35</f>
        <v>0</v>
      </c>
      <c r="G86" s="49">
        <f>F86+ROUND(F86*0.2,2)</f>
        <v>0</v>
      </c>
      <c r="H86" s="50"/>
    </row>
    <row r="87" spans="1:12" x14ac:dyDescent="0.25">
      <c r="B87" s="46" t="s">
        <v>115</v>
      </c>
      <c r="C87" s="47" t="s">
        <v>120</v>
      </c>
      <c r="D87" s="47"/>
      <c r="E87" s="47"/>
      <c r="F87" s="48">
        <f>Moulin!F65</f>
        <v>0</v>
      </c>
      <c r="G87" s="49">
        <f>F87+ROUND(F87*0.2,2)</f>
        <v>0</v>
      </c>
      <c r="H87" s="50"/>
      <c r="K87" s="51"/>
      <c r="L87" s="51"/>
    </row>
    <row r="88" spans="1:12" x14ac:dyDescent="0.25">
      <c r="B88" s="46" t="s">
        <v>116</v>
      </c>
      <c r="C88" s="47" t="s">
        <v>114</v>
      </c>
      <c r="D88" s="47"/>
      <c r="E88" s="47"/>
      <c r="F88" s="48">
        <f>Moulin!F83</f>
        <v>0</v>
      </c>
      <c r="G88" s="49">
        <f>F88+ROUND(F88*0.2,2)</f>
        <v>0</v>
      </c>
      <c r="H88" s="50"/>
    </row>
    <row r="89" spans="1:12" x14ac:dyDescent="0.25">
      <c r="B89" s="46" t="s">
        <v>122</v>
      </c>
      <c r="C89" s="47" t="s">
        <v>121</v>
      </c>
      <c r="D89" s="47"/>
      <c r="E89" s="47"/>
      <c r="F89" s="48">
        <f>Moulin!F95</f>
        <v>0</v>
      </c>
      <c r="G89" s="49">
        <f>F89+ROUND(F89*0.2,2)</f>
        <v>0</v>
      </c>
      <c r="H89" s="50"/>
    </row>
    <row r="90" spans="1:12" x14ac:dyDescent="0.25">
      <c r="B90" s="46"/>
      <c r="C90" s="47"/>
      <c r="D90" s="47"/>
      <c r="E90" s="47"/>
      <c r="F90" s="52"/>
      <c r="G90" s="53"/>
    </row>
    <row r="91" spans="1:12" ht="15.75" thickBot="1" x14ac:dyDescent="0.3">
      <c r="B91" s="78" t="s">
        <v>124</v>
      </c>
      <c r="C91" s="79"/>
      <c r="D91" s="79"/>
      <c r="E91" s="79"/>
      <c r="F91" s="54">
        <f>SUM(F85:F89)</f>
        <v>0</v>
      </c>
      <c r="G91" s="55">
        <f>SUM(G85:G89)</f>
        <v>0</v>
      </c>
    </row>
    <row r="92" spans="1:12" ht="15.75" thickBot="1" x14ac:dyDescent="0.3">
      <c r="B92" s="56"/>
      <c r="C92" s="56"/>
      <c r="D92" s="56"/>
      <c r="E92" s="56"/>
      <c r="F92" s="54"/>
      <c r="G92" s="54"/>
    </row>
    <row r="93" spans="1:12" ht="16.5" thickBot="1" x14ac:dyDescent="0.3">
      <c r="B93" s="76"/>
      <c r="C93" s="77"/>
      <c r="D93" s="77"/>
      <c r="E93" s="77"/>
      <c r="F93" s="44" t="s">
        <v>110</v>
      </c>
      <c r="G93" s="45" t="s">
        <v>111</v>
      </c>
    </row>
    <row r="94" spans="1:12" ht="15.75" thickBot="1" x14ac:dyDescent="0.3">
      <c r="B94" s="78" t="s">
        <v>209</v>
      </c>
      <c r="C94" s="79"/>
      <c r="D94" s="79"/>
      <c r="E94" s="79"/>
      <c r="F94" s="54">
        <f>F17+F27+F41+F54</f>
        <v>0</v>
      </c>
      <c r="G94" s="55">
        <f>G17+G27+G41+G54</f>
        <v>0</v>
      </c>
      <c r="H94" s="61"/>
      <c r="J94" s="51"/>
    </row>
    <row r="95" spans="1:12" ht="15.75" thickBot="1" x14ac:dyDescent="0.3">
      <c r="B95" s="78" t="s">
        <v>210</v>
      </c>
      <c r="C95" s="79"/>
      <c r="D95" s="79"/>
      <c r="E95" s="79"/>
      <c r="F95" s="54">
        <f>F68</f>
        <v>0</v>
      </c>
      <c r="G95" s="55">
        <f>G68</f>
        <v>0</v>
      </c>
      <c r="J95" s="51"/>
    </row>
    <row r="96" spans="1:12" ht="15.75" thickBot="1" x14ac:dyDescent="0.3">
      <c r="B96" s="78" t="s">
        <v>211</v>
      </c>
      <c r="C96" s="79"/>
      <c r="D96" s="79"/>
      <c r="E96" s="79"/>
      <c r="F96" s="54">
        <f>F81</f>
        <v>0</v>
      </c>
      <c r="G96" s="55">
        <f>G81</f>
        <v>0</v>
      </c>
      <c r="J96" s="51"/>
    </row>
    <row r="97" spans="2:10" ht="15.75" thickBot="1" x14ac:dyDescent="0.3">
      <c r="B97" s="78" t="s">
        <v>212</v>
      </c>
      <c r="C97" s="79"/>
      <c r="D97" s="79"/>
      <c r="E97" s="79"/>
      <c r="F97" s="54">
        <f>F91</f>
        <v>0</v>
      </c>
      <c r="G97" s="55">
        <f>G91</f>
        <v>0</v>
      </c>
      <c r="J97" s="51"/>
    </row>
    <row r="98" spans="2:10" ht="15.75" thickBot="1" x14ac:dyDescent="0.3"/>
    <row r="99" spans="2:10" ht="16.5" thickBot="1" x14ac:dyDescent="0.3">
      <c r="B99" s="76"/>
      <c r="C99" s="77"/>
      <c r="D99" s="77"/>
      <c r="E99" s="77"/>
      <c r="F99" s="44" t="s">
        <v>110</v>
      </c>
      <c r="G99" s="45" t="s">
        <v>111</v>
      </c>
    </row>
    <row r="100" spans="2:10" ht="15.75" thickBot="1" x14ac:dyDescent="0.3">
      <c r="B100" s="78" t="s">
        <v>117</v>
      </c>
      <c r="C100" s="79"/>
      <c r="D100" s="79"/>
      <c r="E100" s="79"/>
      <c r="F100" s="54">
        <f>F54+F81+F17+F27+F41+F68+F91</f>
        <v>0</v>
      </c>
      <c r="G100" s="55">
        <f>G54+G81+G17+G27+G41+G68+G91</f>
        <v>0</v>
      </c>
      <c r="J100" s="51"/>
    </row>
  </sheetData>
  <mergeCells count="41">
    <mergeCell ref="B91:E91"/>
    <mergeCell ref="B93:E93"/>
    <mergeCell ref="C70:E70"/>
    <mergeCell ref="C56:E56"/>
    <mergeCell ref="B47:E47"/>
    <mergeCell ref="B57:E57"/>
    <mergeCell ref="B73:G73"/>
    <mergeCell ref="B74:E74"/>
    <mergeCell ref="A1:G1"/>
    <mergeCell ref="A2:G2"/>
    <mergeCell ref="A3:F3"/>
    <mergeCell ref="A4:G4"/>
    <mergeCell ref="A8:G8"/>
    <mergeCell ref="B9:G9"/>
    <mergeCell ref="B54:E54"/>
    <mergeCell ref="B81:E81"/>
    <mergeCell ref="C43:E43"/>
    <mergeCell ref="B10:E10"/>
    <mergeCell ref="B17:E17"/>
    <mergeCell ref="B27:E27"/>
    <mergeCell ref="B19:G19"/>
    <mergeCell ref="B20:E20"/>
    <mergeCell ref="B46:G46"/>
    <mergeCell ref="C29:E29"/>
    <mergeCell ref="B30:E30"/>
    <mergeCell ref="B99:E99"/>
    <mergeCell ref="B100:E100"/>
    <mergeCell ref="B32:G32"/>
    <mergeCell ref="B33:E33"/>
    <mergeCell ref="B97:E97"/>
    <mergeCell ref="B95:E95"/>
    <mergeCell ref="B94:E94"/>
    <mergeCell ref="B96:E96"/>
    <mergeCell ref="B41:E41"/>
    <mergeCell ref="B44:E44"/>
    <mergeCell ref="B68:E68"/>
    <mergeCell ref="B60:G60"/>
    <mergeCell ref="B61:E61"/>
    <mergeCell ref="B71:E71"/>
    <mergeCell ref="B83:G83"/>
    <mergeCell ref="B84:E84"/>
  </mergeCells>
  <pageMargins left="0.7" right="0.7" top="0.75" bottom="0.75" header="0.3" footer="0.3"/>
  <pageSetup scale="79" orientation="portrait" horizontalDpi="4294967293" r:id="rId1"/>
  <headerFooter>
    <oddFooter>&amp;LAmEau Ingénierie&amp;R&amp;P</oddFooter>
  </headerFooter>
  <rowBreaks count="1" manualBreakCount="1">
    <brk id="5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7</vt:i4>
      </vt:variant>
    </vt:vector>
  </HeadingPairs>
  <TitlesOfParts>
    <vt:vector size="15" baseType="lpstr">
      <vt:lpstr>Beaugey</vt:lpstr>
      <vt:lpstr>Montfavet</vt:lpstr>
      <vt:lpstr>Devèze</vt:lpstr>
      <vt:lpstr>FItta</vt:lpstr>
      <vt:lpstr>Ouvré</vt:lpstr>
      <vt:lpstr>Oasis,Pitchou</vt:lpstr>
      <vt:lpstr>Moulin</vt:lpstr>
      <vt:lpstr>Récap</vt:lpstr>
      <vt:lpstr>Beaugey!Zone_d_impression</vt:lpstr>
      <vt:lpstr>Devèze!Zone_d_impression</vt:lpstr>
      <vt:lpstr>FItta!Zone_d_impression</vt:lpstr>
      <vt:lpstr>Montfavet!Zone_d_impression</vt:lpstr>
      <vt:lpstr>Moulin!Zone_d_impression</vt:lpstr>
      <vt:lpstr>'Oasis,Pitchou'!Zone_d_impression</vt:lpstr>
      <vt:lpstr>Ouvré!Zone_d_impression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Dessin</dc:creator>
  <cp:lastModifiedBy>Dessin</cp:lastModifiedBy>
  <cp:lastPrinted>2019-07-15T08:59:23Z</cp:lastPrinted>
  <dcterms:created xsi:type="dcterms:W3CDTF">2019-03-07T09:44:12Z</dcterms:created>
  <dcterms:modified xsi:type="dcterms:W3CDTF">2019-07-15T09:17:19Z</dcterms:modified>
</cp:coreProperties>
</file>